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357" documentId="8_{1B146715-856F-4864-9AA1-C13539CEA757}" xr6:coauthVersionLast="47" xr6:coauthVersionMax="47" xr10:uidLastSave="{051C37B4-380F-43C8-9D09-6CB372037BCE}"/>
  <bookViews>
    <workbookView xWindow="-120" yWindow="-120" windowWidth="29040" windowHeight="15720" xr2:uid="{00000000-000D-0000-FFFF-FFFF00000000}"/>
  </bookViews>
  <sheets>
    <sheet name="Members" sheetId="1" r:id="rId1"/>
    <sheet name="Affiliate Members" sheetId="2" r:id="rId2"/>
  </sheets>
  <definedNames>
    <definedName name="_xlnm._FilterDatabase" localSheetId="0" hidden="1">Members!#REF!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0" i="1" l="1"/>
  <c r="X99" i="1"/>
  <c r="X98" i="1"/>
  <c r="T35" i="1"/>
  <c r="S35" i="1"/>
</calcChain>
</file>

<file path=xl/sharedStrings.xml><?xml version="1.0" encoding="utf-8"?>
<sst xmlns="http://schemas.openxmlformats.org/spreadsheetml/2006/main" count="1929" uniqueCount="630">
  <si>
    <t>Listing Date</t>
  </si>
  <si>
    <t>Domestic/Foreign</t>
  </si>
  <si>
    <t>Company Name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</si>
  <si>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</si>
  <si>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</si>
  <si>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Ticker/Symbol</t>
  </si>
  <si>
    <t>ISIN</t>
  </si>
  <si>
    <t>ICB</t>
  </si>
  <si>
    <t>GICS</t>
  </si>
  <si>
    <t>Proprietary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</si>
  <si>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</si>
  <si>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Market Type</t>
  </si>
  <si>
    <t>Type of Instrument</t>
  </si>
  <si>
    <t>Newly Issued Shares</t>
  </si>
  <si>
    <t>Already Issued Shares</t>
  </si>
  <si>
    <t>Sum of Newly and Already Issued Shares</t>
  </si>
  <si>
    <t>Investment Flows (EUR m)</t>
  </si>
  <si>
    <t>Total Market Capitalisation on First Trading Day (EUR m)</t>
  </si>
  <si>
    <t>Exchange</t>
  </si>
  <si>
    <t>Non-EEA Exchange</t>
  </si>
  <si>
    <t>Deutsche Börse</t>
  </si>
  <si>
    <t>Foreign</t>
  </si>
  <si>
    <t>RM</t>
  </si>
  <si>
    <t>Shares</t>
  </si>
  <si>
    <t>Tel Aviv Stock Exchange</t>
  </si>
  <si>
    <t>Domestic</t>
  </si>
  <si>
    <t>BKFR</t>
  </si>
  <si>
    <t>IL0011836561</t>
  </si>
  <si>
    <t>Real Estate &amp; Construction – Investment Properties in Israel</t>
  </si>
  <si>
    <t>UWAY</t>
  </si>
  <si>
    <t>IL0011837486</t>
  </si>
  <si>
    <t>UserWay</t>
  </si>
  <si>
    <t>Technology – Internet and Software</t>
  </si>
  <si>
    <t>Luxembourg Stock Exchange</t>
  </si>
  <si>
    <t>MTF</t>
  </si>
  <si>
    <t>APMT LX</t>
  </si>
  <si>
    <t>US03744P2083</t>
  </si>
  <si>
    <t>AP MEMORY TECHNOLOGY CORPORATION</t>
  </si>
  <si>
    <t>Technology</t>
  </si>
  <si>
    <t>n/a</t>
  </si>
  <si>
    <t>Euronext</t>
  </si>
  <si>
    <t>GCC</t>
  </si>
  <si>
    <t>NO0011109563</t>
  </si>
  <si>
    <t>GRAM CAR CARRIERS</t>
  </si>
  <si>
    <t>Industrials</t>
  </si>
  <si>
    <t>Warsaw Stock Exchange</t>
  </si>
  <si>
    <t>ROAD</t>
  </si>
  <si>
    <t>PLA348700016</t>
  </si>
  <si>
    <t>Road Studio Spółka Akcyjna</t>
  </si>
  <si>
    <t>TRADE &amp; SERVICES</t>
  </si>
  <si>
    <t>ECO5TECH</t>
  </si>
  <si>
    <t>PLEC5TH00024</t>
  </si>
  <si>
    <t>Eco5tech Spółka Akcyjna</t>
  </si>
  <si>
    <t>INDUSTRIALS</t>
  </si>
  <si>
    <t>HYDRA</t>
  </si>
  <si>
    <t>PLHDRGM00011</t>
  </si>
  <si>
    <t>Hydra Games Spółka Akcyjna</t>
  </si>
  <si>
    <t>Nasdaq</t>
  </si>
  <si>
    <t>SE0017083694</t>
  </si>
  <si>
    <t>Learning 2 Sleep L2S AB</t>
  </si>
  <si>
    <t>Health Care</t>
  </si>
  <si>
    <t>SE0015244884</t>
  </si>
  <si>
    <t>Newbury Pharmaceuticals AB</t>
  </si>
  <si>
    <t>SE0017133820</t>
  </si>
  <si>
    <t>SMART VALOR AG</t>
  </si>
  <si>
    <t>Financials</t>
  </si>
  <si>
    <t>EE3100092792</t>
  </si>
  <si>
    <t>Airobot Technologies AS</t>
  </si>
  <si>
    <t>SE0017232838</t>
  </si>
  <si>
    <t>Purefun Group AB</t>
  </si>
  <si>
    <t>SE0017160575</t>
  </si>
  <si>
    <t>Lyckegård Group AB</t>
  </si>
  <si>
    <t>SE0016830335</t>
  </si>
  <si>
    <t>Move About Group AB</t>
  </si>
  <si>
    <t>Consumer Discretionary</t>
  </si>
  <si>
    <t>SE0016829899</t>
  </si>
  <si>
    <t>Rebelle AB</t>
  </si>
  <si>
    <t>L2S</t>
  </si>
  <si>
    <t>NEWBRY</t>
  </si>
  <si>
    <t>SMART SDB</t>
  </si>
  <si>
    <t>AIR</t>
  </si>
  <si>
    <t>PURE</t>
  </si>
  <si>
    <t>LYGRD</t>
  </si>
  <si>
    <t>MOV</t>
  </si>
  <si>
    <t>BELLE</t>
  </si>
  <si>
    <t>Budapest Stock Exchange</t>
  </si>
  <si>
    <t>EPDUFERR</t>
  </si>
  <si>
    <t>HU0000190855</t>
  </si>
  <si>
    <t>ÉPDUFERR Nyilvánosan Működő Részvénytársaság</t>
  </si>
  <si>
    <t>Processing and construction</t>
  </si>
  <si>
    <t>MPP</t>
  </si>
  <si>
    <t>IL0011843815</t>
  </si>
  <si>
    <t xml:space="preserve">More Provident Funds </t>
  </si>
  <si>
    <t>Financial Services - Financial Services</t>
  </si>
  <si>
    <t>GRAC</t>
  </si>
  <si>
    <t>IL0011843658</t>
  </si>
  <si>
    <t>Grace Breeding</t>
  </si>
  <si>
    <t>Biomed – Biotechnology</t>
  </si>
  <si>
    <t>ISI</t>
  </si>
  <si>
    <t>IL0011838138</t>
  </si>
  <si>
    <t>Imagesat</t>
  </si>
  <si>
    <t>Technology - Security</t>
  </si>
  <si>
    <t>ACRO</t>
  </si>
  <si>
    <t>IL0011849028</t>
  </si>
  <si>
    <t>Kvutzat Acro</t>
  </si>
  <si>
    <t>Real Estate &amp; Construction - Construction</t>
  </si>
  <si>
    <t>AXR</t>
  </si>
  <si>
    <t>MT0002570100</t>
  </si>
  <si>
    <t>AX Real Estate plc</t>
  </si>
  <si>
    <t>Malta Stock Exchange</t>
  </si>
  <si>
    <t>AGP</t>
  </si>
  <si>
    <t>IT0005472730</t>
  </si>
  <si>
    <t>ALTEA GREEN POWER</t>
  </si>
  <si>
    <t>Utilities</t>
  </si>
  <si>
    <t>COOL</t>
  </si>
  <si>
    <t>BMG2415A1137</t>
  </si>
  <si>
    <t>COOL COMPANY</t>
  </si>
  <si>
    <t>BHND</t>
  </si>
  <si>
    <t>LU2434421173</t>
  </si>
  <si>
    <t>GP BULLHOUND</t>
  </si>
  <si>
    <t>HYON</t>
  </si>
  <si>
    <t>NO0011204158</t>
  </si>
  <si>
    <t>Energy</t>
  </si>
  <si>
    <t>ALHAF</t>
  </si>
  <si>
    <t>FR0014007ND6</t>
  </si>
  <si>
    <t>HAFFNER ENERGY</t>
  </si>
  <si>
    <t>TPRO</t>
  </si>
  <si>
    <t>IT0005482333</t>
  </si>
  <si>
    <t>TECHNOPROBE</t>
  </si>
  <si>
    <t>VAR</t>
  </si>
  <si>
    <t>NO0011202772</t>
  </si>
  <si>
    <t>VAR ENERGI</t>
  </si>
  <si>
    <t>CNS</t>
  </si>
  <si>
    <t>IT0005466153</t>
  </si>
  <si>
    <t>CIVITANAVI SYSTEMS</t>
  </si>
  <si>
    <t>AELIS</t>
  </si>
  <si>
    <t>FR0014007ZB4</t>
  </si>
  <si>
    <t>AELIS FARMA</t>
  </si>
  <si>
    <t>RKT</t>
  </si>
  <si>
    <t>IT0005481830</t>
  </si>
  <si>
    <t>ROCKET SHARING COMPANY</t>
  </si>
  <si>
    <t>Zagreb Stock Exchange</t>
  </si>
  <si>
    <t>MONP</t>
  </si>
  <si>
    <t>HRMONPRA0007</t>
  </si>
  <si>
    <t>MON PERIN d.d.</t>
  </si>
  <si>
    <t>I</t>
  </si>
  <si>
    <t>Accommodation and food service activities</t>
  </si>
  <si>
    <t>JCFN</t>
  </si>
  <si>
    <t>IL0011850570</t>
  </si>
  <si>
    <t>Jacob Finance</t>
  </si>
  <si>
    <t>BVGG</t>
  </si>
  <si>
    <t>IL0011853624</t>
  </si>
  <si>
    <t>Bait Vegag</t>
  </si>
  <si>
    <t>Bulgarian Stock Exchange</t>
  </si>
  <si>
    <t>TIB</t>
  </si>
  <si>
    <t>BG1100014213</t>
  </si>
  <si>
    <t>Telematic Interactive Bulgaria AD-Sofia</t>
  </si>
  <si>
    <t>R</t>
  </si>
  <si>
    <t>Culture, sports, entertainment</t>
  </si>
  <si>
    <t>BME</t>
  </si>
  <si>
    <t>VYT</t>
  </si>
  <si>
    <t>ES0105618005</t>
  </si>
  <si>
    <t>VYTRUS BIOTECH</t>
  </si>
  <si>
    <t>Consumer Goods</t>
  </si>
  <si>
    <t>ENRS</t>
  </si>
  <si>
    <t>ES0105634002</t>
  </si>
  <si>
    <t>ENERSIDE ENERGY</t>
  </si>
  <si>
    <t>Petrol and Power</t>
  </si>
  <si>
    <t>BEAMMW B</t>
  </si>
  <si>
    <t>SE0016799068</t>
  </si>
  <si>
    <t>BeammWave AB</t>
  </si>
  <si>
    <t>SLP B</t>
  </si>
  <si>
    <t>SE0017565476</t>
  </si>
  <si>
    <t>Swedish Logistic Property AB</t>
  </si>
  <si>
    <t>Real Estate</t>
  </si>
  <si>
    <t>NG</t>
  </si>
  <si>
    <t>SE0017131071</t>
  </si>
  <si>
    <t>Northgold AB</t>
  </si>
  <si>
    <t>Basic Materials</t>
  </si>
  <si>
    <t>CX</t>
  </si>
  <si>
    <t>SE0012065589</t>
  </si>
  <si>
    <t>CombinedX AB</t>
  </si>
  <si>
    <t>BAWAT</t>
  </si>
  <si>
    <t>SE0017487424</t>
  </si>
  <si>
    <t>Bawat Water Technologies AB</t>
  </si>
  <si>
    <t>SDSOPTIC</t>
  </si>
  <si>
    <t>PLSDSOP00013</t>
  </si>
  <si>
    <t>SDS Optic Spółka Akcyjna</t>
  </si>
  <si>
    <t>HEALTH CARE</t>
  </si>
  <si>
    <t>Boerse Stuttgart</t>
  </si>
  <si>
    <t>HUBS</t>
  </si>
  <si>
    <t>SE0015194659</t>
  </si>
  <si>
    <t>Hubbster Group</t>
  </si>
  <si>
    <t>MZ</t>
  </si>
  <si>
    <t>MT0002610005</t>
  </si>
  <si>
    <t>M&amp;Z plc</t>
  </si>
  <si>
    <t xml:space="preserve">                         -  </t>
  </si>
  <si>
    <t>ALHUN</t>
  </si>
  <si>
    <t>FR0014007LQ2</t>
  </si>
  <si>
    <t>HUNYVERS</t>
  </si>
  <si>
    <t>OCEAN</t>
  </si>
  <si>
    <t>NO0010914641</t>
  </si>
  <si>
    <t>OCEAN GEOLOOP</t>
  </si>
  <si>
    <t>COSMO</t>
  </si>
  <si>
    <t>IT0005487670</t>
  </si>
  <si>
    <t>FARMACOSMO</t>
  </si>
  <si>
    <t>WT MICROELECTRONICS CO., LTD.</t>
  </si>
  <si>
    <t>WTMA LX / WTMS LX</t>
  </si>
  <si>
    <t>US92945K1007 / US92945K2096</t>
  </si>
  <si>
    <t>ALSMA</t>
  </si>
  <si>
    <t>FR0014005I80</t>
  </si>
  <si>
    <t>SMAIO</t>
  </si>
  <si>
    <t>WPU</t>
  </si>
  <si>
    <t>DK0061676400</t>
  </si>
  <si>
    <t>WASTE PLASTIC UPCYCLING</t>
  </si>
  <si>
    <t>RSACU</t>
  </si>
  <si>
    <t>KYG7552D1271</t>
  </si>
  <si>
    <t>RA SPECIAL ACQUISITION</t>
  </si>
  <si>
    <t>BEEIN</t>
  </si>
  <si>
    <t>PLA346500012</t>
  </si>
  <si>
    <t>beeIN Spółka Akcyjna</t>
  </si>
  <si>
    <t>OIL &amp; ENERGY</t>
  </si>
  <si>
    <t>NOCTILUCA</t>
  </si>
  <si>
    <t>PLNCTLC00018</t>
  </si>
  <si>
    <t>NOCTILUCA Spółka Akcyjna</t>
  </si>
  <si>
    <t>TECHNOLOGY</t>
  </si>
  <si>
    <t>LAPWALL</t>
  </si>
  <si>
    <t>FI4000511597</t>
  </si>
  <si>
    <t>LapWall Oyj</t>
  </si>
  <si>
    <t>ONEF</t>
  </si>
  <si>
    <t>SE0017564461</t>
  </si>
  <si>
    <t>OneFlow AB</t>
  </si>
  <si>
    <t>LIFA</t>
  </si>
  <si>
    <t>FI4000518386</t>
  </si>
  <si>
    <t>Lifa Air Plc</t>
  </si>
  <si>
    <t>ROBUS</t>
  </si>
  <si>
    <t>EE3100096140</t>
  </si>
  <si>
    <t>Robus Group AS</t>
  </si>
  <si>
    <t>PRO</t>
  </si>
  <si>
    <t>SE0017487242</t>
  </si>
  <si>
    <t>Promimic AB</t>
  </si>
  <si>
    <t>ENGL</t>
  </si>
  <si>
    <t>DE000A3DD6W5</t>
  </si>
  <si>
    <t>EV DIGITAL INVEST AG (ENGEL &amp; VÖLKERS DIGITAL INVEST)</t>
  </si>
  <si>
    <t>HAUTE</t>
  </si>
  <si>
    <t>CH1115678950</t>
  </si>
  <si>
    <t>Haute Capital Partners AG</t>
  </si>
  <si>
    <t>SAI</t>
  </si>
  <si>
    <t>ES0105650008</t>
  </si>
  <si>
    <t>SUBSTRATE ARTIFICIAL</t>
  </si>
  <si>
    <t>Information Technology</t>
  </si>
  <si>
    <t>Technology and Telecomunications</t>
  </si>
  <si>
    <t>KINGS</t>
  </si>
  <si>
    <t>FR0014009ON9</t>
  </si>
  <si>
    <t>EUREKING</t>
  </si>
  <si>
    <t>LHYFE</t>
  </si>
  <si>
    <t>FR0014009YQ1</t>
  </si>
  <si>
    <t>FIRE</t>
  </si>
  <si>
    <t>IT0005495335</t>
  </si>
  <si>
    <t>BIFIRE</t>
  </si>
  <si>
    <t>VH</t>
  </si>
  <si>
    <t>SE0017767031</t>
  </si>
  <si>
    <t>Västra Hamnen Corporate Finance AB</t>
  </si>
  <si>
    <t>ARCTIC</t>
  </si>
  <si>
    <t>SE0017769136</t>
  </si>
  <si>
    <t>Arctic Blue Beverages AB</t>
  </si>
  <si>
    <t>Consumer Staples</t>
  </si>
  <si>
    <t>WITTED</t>
  </si>
  <si>
    <t>FI4000517461</t>
  </si>
  <si>
    <t>Witted Megacorp Oyj</t>
  </si>
  <si>
    <t>JOBS</t>
  </si>
  <si>
    <t>SE0017564800</t>
  </si>
  <si>
    <t>Job Solution Sweden Holding AB</t>
  </si>
  <si>
    <t>SKOLON</t>
  </si>
  <si>
    <t>SE0017615784</t>
  </si>
  <si>
    <t>Skolon AB</t>
  </si>
  <si>
    <t>PNKTD</t>
  </si>
  <si>
    <t>EE3100089160</t>
  </si>
  <si>
    <t>Punktid Technologies AS</t>
  </si>
  <si>
    <t>4C</t>
  </si>
  <si>
    <t>SE0017936891</t>
  </si>
  <si>
    <t>4C Group AB</t>
  </si>
  <si>
    <t>SIX Swiss Exchange</t>
  </si>
  <si>
    <t>EPIC</t>
  </si>
  <si>
    <t>CH0516131684</t>
  </si>
  <si>
    <t>EPIC Suisse AG</t>
  </si>
  <si>
    <t>WIN</t>
  </si>
  <si>
    <t>BG1100004222</t>
  </si>
  <si>
    <t>Webit Investment Network AD-Varna</t>
  </si>
  <si>
    <t>M</t>
  </si>
  <si>
    <t>Professional, scientific and technical activities</t>
  </si>
  <si>
    <t>QTLG</t>
  </si>
  <si>
    <t>HRQTLGRA0001</t>
  </si>
  <si>
    <t>Quattro logistika d.d.</t>
  </si>
  <si>
    <t>MA</t>
  </si>
  <si>
    <t>Legal, accounting, management, architecture, engineering, technical testing and analysis activities</t>
  </si>
  <si>
    <t>OLGERD</t>
  </si>
  <si>
    <t>IS0000028678</t>
  </si>
  <si>
    <t>Ölgerðin Egill Skallagrímsson hf.</t>
  </si>
  <si>
    <t>ENGCON B</t>
  </si>
  <si>
    <t>SE0017769847</t>
  </si>
  <si>
    <t>engcon AB</t>
  </si>
  <si>
    <t>BUY</t>
  </si>
  <si>
    <t>SE0015660287</t>
  </si>
  <si>
    <t>Sweden Buyersclub AB</t>
  </si>
  <si>
    <t>NOVA</t>
  </si>
  <si>
    <t>IS0000031045</t>
  </si>
  <si>
    <t>Nova Klúbburinn hf.</t>
  </si>
  <si>
    <t>Telecommunications</t>
  </si>
  <si>
    <t>CLEV</t>
  </si>
  <si>
    <t>EE3100096884</t>
  </si>
  <si>
    <t>Cleveron Mobility</t>
  </si>
  <si>
    <t>ISRG</t>
  </si>
  <si>
    <t>IL0011871949</t>
  </si>
  <si>
    <t>Israir Group</t>
  </si>
  <si>
    <t xml:space="preserve"> Commerce &amp; Services - Services</t>
  </si>
  <si>
    <t>KLIKY</t>
  </si>
  <si>
    <t>CZ0009011714</t>
  </si>
  <si>
    <t>M&amp;T 1997</t>
  </si>
  <si>
    <t>Prague Stock Exchange</t>
  </si>
  <si>
    <t>LAB</t>
  </si>
  <si>
    <t>ES0105638003</t>
  </si>
  <si>
    <t>LABIANA HEALTH</t>
  </si>
  <si>
    <t>HAN</t>
  </si>
  <si>
    <t>ES0105637005</t>
  </si>
  <si>
    <t>HANNUN</t>
  </si>
  <si>
    <t>RDF</t>
  </si>
  <si>
    <t>IT0005496101</t>
  </si>
  <si>
    <t>REDELFI</t>
  </si>
  <si>
    <t>HQF</t>
  </si>
  <si>
    <t>IT0005450694</t>
  </si>
  <si>
    <t>HIGH QUALITY FOOD</t>
  </si>
  <si>
    <t>BELL</t>
  </si>
  <si>
    <t>IT0005497042</t>
  </si>
  <si>
    <t>BELLINI NAUTICA</t>
  </si>
  <si>
    <t>GF</t>
  </si>
  <si>
    <t>IT0005144784</t>
  </si>
  <si>
    <t>GENERALFINANCE</t>
  </si>
  <si>
    <t>ERFO</t>
  </si>
  <si>
    <t>IT0005497885</t>
  </si>
  <si>
    <t>LABORATORIO FARMACEUTICO ERFO</t>
  </si>
  <si>
    <t>DNR</t>
  </si>
  <si>
    <t>IT0005186371</t>
  </si>
  <si>
    <t>INDUSTRIE DE NORA</t>
  </si>
  <si>
    <t>ALBPK</t>
  </si>
  <si>
    <t>FR001400AJZ7</t>
  </si>
  <si>
    <t>BROADPEAK</t>
  </si>
  <si>
    <t>INIFY</t>
  </si>
  <si>
    <t>SE0017486103</t>
  </si>
  <si>
    <t>INIFY LABORATORIES</t>
  </si>
  <si>
    <t>ALFUM</t>
  </si>
  <si>
    <t>FR001400AEM6</t>
  </si>
  <si>
    <t>FILL UP MEDIA</t>
  </si>
  <si>
    <t xml:space="preserve"> Health Care</t>
  </si>
  <si>
    <t xml:space="preserve"> Energy</t>
  </si>
  <si>
    <t xml:space="preserve"> Consumer Staples</t>
  </si>
  <si>
    <t>WSO</t>
  </si>
  <si>
    <t>CZ0009011474</t>
  </si>
  <si>
    <t>WOOD SPAC ONE</t>
  </si>
  <si>
    <t>NORDLIG</t>
  </si>
  <si>
    <t>FI4000518345</t>
  </si>
  <si>
    <t>Nordic Lights Group Oyj</t>
  </si>
  <si>
    <t>SWISS</t>
  </si>
  <si>
    <t>DK0061805660</t>
  </si>
  <si>
    <t>Swiss Properties Invest</t>
  </si>
  <si>
    <t>IDX1R</t>
  </si>
  <si>
    <t>LV0000101863</t>
  </si>
  <si>
    <t>IPAS Indexo</t>
  </si>
  <si>
    <t>PRKM</t>
  </si>
  <si>
    <t>IL0011876401</t>
  </si>
  <si>
    <t>Parkomat</t>
  </si>
  <si>
    <t>Technology - Robotics &amp; 3D</t>
  </si>
  <si>
    <t>CRSR</t>
  </si>
  <si>
    <t>IL0011879629</t>
  </si>
  <si>
    <t>Carasso Real Estate</t>
  </si>
  <si>
    <t>NTG</t>
  </si>
  <si>
    <t>NO0011018434</t>
  </si>
  <si>
    <t>NORDIC TECHNOLOGY</t>
  </si>
  <si>
    <t>50</t>
  </si>
  <si>
    <t>ALOKW</t>
  </si>
  <si>
    <t>FR0013439627</t>
  </si>
  <si>
    <t>GROUPE OKWIND</t>
  </si>
  <si>
    <t>65</t>
  </si>
  <si>
    <t>ALICA</t>
  </si>
  <si>
    <t>FR001400A3Q3</t>
  </si>
  <si>
    <t>ICAPE HOLDING</t>
  </si>
  <si>
    <t>10</t>
  </si>
  <si>
    <t>ALCWE</t>
  </si>
  <si>
    <t>FR001400AJ60</t>
  </si>
  <si>
    <t>CHARWOOD ENERGY</t>
  </si>
  <si>
    <t>60</t>
  </si>
  <si>
    <t>STSU</t>
  </si>
  <si>
    <t>NO0012547308</t>
  </si>
  <si>
    <t>STANDARD SUPPLY</t>
  </si>
  <si>
    <t>S3D</t>
  </si>
  <si>
    <t>IT0005497893</t>
  </si>
  <si>
    <t>SOLID WORLD GROUP</t>
  </si>
  <si>
    <t>GML</t>
  </si>
  <si>
    <t>IT0005498610</t>
  </si>
  <si>
    <t>G.M. LEATHER</t>
  </si>
  <si>
    <t>40</t>
  </si>
  <si>
    <t>POZ</t>
  </si>
  <si>
    <t>IT0005499949</t>
  </si>
  <si>
    <t>POZZI MILANO</t>
  </si>
  <si>
    <t>IMP</t>
  </si>
  <si>
    <t>IT0005500571</t>
  </si>
  <si>
    <t>IMPRENDIROMA</t>
  </si>
  <si>
    <t>HIPROMINE</t>
  </si>
  <si>
    <t>PLHPRMN00037</t>
  </si>
  <si>
    <t>HiProMine Spółka Akcyjna</t>
  </si>
  <si>
    <t>CONSUMER GOODS</t>
  </si>
  <si>
    <t>Patrimonium Urban Opportunity AG</t>
  </si>
  <si>
    <t>PATRI</t>
  </si>
  <si>
    <t>CH1141117965</t>
  </si>
  <si>
    <t>YIPP</t>
  </si>
  <si>
    <t>ES0105657003</t>
  </si>
  <si>
    <t>INHOME PRIME PROPERTIES</t>
  </si>
  <si>
    <t>OPDE</t>
  </si>
  <si>
    <t>ES0105544003</t>
  </si>
  <si>
    <t>OPDENERGY</t>
  </si>
  <si>
    <t>APG</t>
  </si>
  <si>
    <t>ES0105659009</t>
  </si>
  <si>
    <t>AXON PARTNERS</t>
  </si>
  <si>
    <t>Financial services</t>
  </si>
  <si>
    <t>USI</t>
  </si>
  <si>
    <t>ES0105670006</t>
  </si>
  <si>
    <t>UMBRELLA SOLAR</t>
  </si>
  <si>
    <t xml:space="preserve">Domestic </t>
  </si>
  <si>
    <t>BLEKEDROS</t>
  </si>
  <si>
    <t>GRS524003001</t>
  </si>
  <si>
    <t xml:space="preserve">MPLE KEDROS REIC </t>
  </si>
  <si>
    <t>DIMAND</t>
  </si>
  <si>
    <t>GRS525003000</t>
  </si>
  <si>
    <t>DIMAND S.A.</t>
  </si>
  <si>
    <t>Athens Stock Exchange</t>
  </si>
  <si>
    <t>SBEN</t>
  </si>
  <si>
    <t>IL0011882425</t>
  </si>
  <si>
    <t>Shikun &amp; Binui Energy</t>
  </si>
  <si>
    <t>Technology - Renewable Energy</t>
  </si>
  <si>
    <t>PRPD</t>
  </si>
  <si>
    <t>IL0011886228</t>
  </si>
  <si>
    <t>Propdo</t>
  </si>
  <si>
    <t xml:space="preserve">Foreign </t>
  </si>
  <si>
    <t>GEV</t>
  </si>
  <si>
    <t>SK1000025322</t>
  </si>
  <si>
    <t>GEVORKYAN, a.s.</t>
  </si>
  <si>
    <t>Metalworkg Machinery &amp; Equipment</t>
  </si>
  <si>
    <t>COLOS</t>
  </si>
  <si>
    <t>CZ0009010823</t>
  </si>
  <si>
    <t>COLOSEUM HOLDING a.s.</t>
  </si>
  <si>
    <t xml:space="preserve">Consumer Staples </t>
  </si>
  <si>
    <t>Bakery Products</t>
  </si>
  <si>
    <t>PSMCA LX</t>
  </si>
  <si>
    <t>POWERCHIP SEMICONDUCTOR MANUFACTURING CORPORATION</t>
  </si>
  <si>
    <t>US73934Q1004 / US73934Q2093</t>
  </si>
  <si>
    <t>BEE</t>
  </si>
  <si>
    <t>BG1100017216</t>
  </si>
  <si>
    <t>Bee Smart Technologies AD-Sofia</t>
  </si>
  <si>
    <t>G</t>
  </si>
  <si>
    <t>Wholesale and retail trade; repair of motor vehicles and motorcycles</t>
  </si>
  <si>
    <t xml:space="preserve">  -    </t>
  </si>
  <si>
    <t>ENY</t>
  </si>
  <si>
    <t>IT0005500712</t>
  </si>
  <si>
    <t>ENERGY</t>
  </si>
  <si>
    <t>SIAV</t>
  </si>
  <si>
    <t>IT0005504128</t>
  </si>
  <si>
    <t>YOLO</t>
  </si>
  <si>
    <t>IT0005495871</t>
  </si>
  <si>
    <t>YOLO GROUP</t>
  </si>
  <si>
    <t>NAVIGATOR</t>
  </si>
  <si>
    <t>HU0000198221</t>
  </si>
  <si>
    <t>NAVIGATOR INVESTMENTS Public Limited Company</t>
  </si>
  <si>
    <t>P911</t>
  </si>
  <si>
    <t>DE000PAG9113</t>
  </si>
  <si>
    <t>DR.ING.H.C.F.PORSCHE VZOI</t>
  </si>
  <si>
    <t>BEZVA</t>
  </si>
  <si>
    <t>CZ0009011920</t>
  </si>
  <si>
    <t>Bezvavlasy a.s.</t>
  </si>
  <si>
    <t>Personal Products</t>
  </si>
  <si>
    <t>Soap, Detergents, Cleaning Preparations, Perfumes, Cosmetics</t>
  </si>
  <si>
    <t>ALENI</t>
  </si>
  <si>
    <t>FR001400C2Z4</t>
  </si>
  <si>
    <t>ENIBLOCK</t>
  </si>
  <si>
    <t>FCH</t>
  </si>
  <si>
    <t>IT0005508574</t>
  </si>
  <si>
    <t>FRANCHETTI</t>
  </si>
  <si>
    <t>Market Subtype 
(SME/non-specific)</t>
  </si>
  <si>
    <t>SPAC?</t>
  </si>
  <si>
    <t>non-specific</t>
  </si>
  <si>
    <t>SME</t>
  </si>
  <si>
    <t>NO0010360019</t>
  </si>
  <si>
    <t>NORAM DRILLING</t>
  </si>
  <si>
    <t>BMG236541097</t>
  </si>
  <si>
    <t>SHELF DRILLING NORTH SEA</t>
  </si>
  <si>
    <t>ALTTU</t>
  </si>
  <si>
    <t>IT0005507857</t>
  </si>
  <si>
    <t>TATATU</t>
  </si>
  <si>
    <t>DDRIL</t>
  </si>
  <si>
    <t>NO0012595950</t>
  </si>
  <si>
    <t>DOLPHIN DRILLING</t>
  </si>
  <si>
    <t>NOBLE</t>
  </si>
  <si>
    <t>GB00BMXNWH07</t>
  </si>
  <si>
    <t>Noble Corporation plc</t>
  </si>
  <si>
    <t>-</t>
  </si>
  <si>
    <t>CINIS</t>
  </si>
  <si>
    <t>IS0000034569</t>
  </si>
  <si>
    <t>Cinis Fertilizer AB</t>
  </si>
  <si>
    <t>Basic Resources</t>
  </si>
  <si>
    <t>HWIO</t>
  </si>
  <si>
    <t>CZ0005138529</t>
  </si>
  <si>
    <t>HARDWARIO a.s.</t>
  </si>
  <si>
    <t>Software and Computer Services</t>
  </si>
  <si>
    <t>Software &amp; Services</t>
  </si>
  <si>
    <t>Services-Computer Programming Services</t>
  </si>
  <si>
    <t>REDCARPET</t>
  </si>
  <si>
    <t>PLRCMGR00012</t>
  </si>
  <si>
    <t>Red Carpet Media Group Spółka Akcyjna</t>
  </si>
  <si>
    <t xml:space="preserve">LTGAMES  </t>
  </si>
  <si>
    <t>PLLNTRG00017</t>
  </si>
  <si>
    <t>EMPLOCITY</t>
  </si>
  <si>
    <t>PLEMPCT00017</t>
  </si>
  <si>
    <t xml:space="preserve">TECHNOLOGY      </t>
  </si>
  <si>
    <t xml:space="preserve"> non-specific</t>
  </si>
  <si>
    <t>Longterm Games Spółka Akcyjna</t>
  </si>
  <si>
    <t>Emplocity Spółka Akcyjna</t>
  </si>
  <si>
    <t>Bait Bakfar</t>
  </si>
  <si>
    <t>MOLNR</t>
  </si>
  <si>
    <t>EE3100109034</t>
  </si>
  <si>
    <t>J. Molner AS</t>
  </si>
  <si>
    <t>LU2439109864</t>
  </si>
  <si>
    <t>HANSEMERKUR PRIVATE DEBT FEEDER S.C.A., SICAV-RAIF</t>
  </si>
  <si>
    <t>KUBOTA</t>
  </si>
  <si>
    <t>PLKBT0000015</t>
  </si>
  <si>
    <t>Kubota Spółka Akcyjna</t>
  </si>
  <si>
    <t>ALCAB</t>
  </si>
  <si>
    <t>FR001400DIY6</t>
  </si>
  <si>
    <t>CABASSE</t>
  </si>
  <si>
    <t>FAE</t>
  </si>
  <si>
    <t>IT0005500688</t>
  </si>
  <si>
    <t>FAE TECHNOLOGY</t>
  </si>
  <si>
    <t>IT0005521247</t>
  </si>
  <si>
    <t>ERREDUE</t>
  </si>
  <si>
    <t>ENERG</t>
  </si>
  <si>
    <t>NO0012697715</t>
  </si>
  <si>
    <t>ENERGEIA</t>
  </si>
  <si>
    <t>EPRB</t>
  </si>
  <si>
    <t>IT0005519837</t>
  </si>
  <si>
    <t>EPRCOMUNICAZIONE</t>
  </si>
  <si>
    <t>BIEN</t>
  </si>
  <si>
    <t>NO0012706763</t>
  </si>
  <si>
    <t>BIEN SPAREBANK</t>
  </si>
  <si>
    <t>30</t>
  </si>
  <si>
    <t>SACB</t>
  </si>
  <si>
    <t>IT0005521551</t>
  </si>
  <si>
    <t>SACCHERIA F.LLI FRANCESCHETTI</t>
  </si>
  <si>
    <t>BMK</t>
  </si>
  <si>
    <t>GB00BGHPT808</t>
  </si>
  <si>
    <t>BENCHMARK HOLDINGS</t>
  </si>
  <si>
    <t>20</t>
  </si>
  <si>
    <t xml:space="preserve">Health Care </t>
  </si>
  <si>
    <t>E9IA</t>
  </si>
  <si>
    <t>IT0005391229</t>
  </si>
  <si>
    <t>E-NOVIA</t>
  </si>
  <si>
    <t>MPT</t>
  </si>
  <si>
    <t>IT0005518953</t>
  </si>
  <si>
    <t>IMPIANTI</t>
  </si>
  <si>
    <t>MGS</t>
  </si>
  <si>
    <t>IT0005525347</t>
  </si>
  <si>
    <t>MAGIS</t>
  </si>
  <si>
    <t>55</t>
  </si>
  <si>
    <t>ELG</t>
  </si>
  <si>
    <t>IT0005524423</t>
  </si>
  <si>
    <t>ELIGO</t>
  </si>
  <si>
    <t>DOT</t>
  </si>
  <si>
    <t>IT0005523839</t>
  </si>
  <si>
    <t>DOTSTAY</t>
  </si>
  <si>
    <t>35</t>
  </si>
  <si>
    <t>KOSKI</t>
  </si>
  <si>
    <t>FI4000533005</t>
  </si>
  <si>
    <t>Koskisen Oyj</t>
  </si>
  <si>
    <t>TAMTRON</t>
  </si>
  <si>
    <t>FI4000541313</t>
  </si>
  <si>
    <t>Tamtron Group Oyj</t>
  </si>
  <si>
    <t>LUMEN</t>
  </si>
  <si>
    <t>SE0012345676</t>
  </si>
  <si>
    <t>LumenRadio AB</t>
  </si>
  <si>
    <t>ENERGYINVEST</t>
  </si>
  <si>
    <t>HU0000200647</t>
  </si>
  <si>
    <t>Energy Investment Public Company Limited by Shares</t>
  </si>
  <si>
    <t>Other industrial services</t>
  </si>
  <si>
    <t>AMON</t>
  </si>
  <si>
    <t>BG1100021226</t>
  </si>
  <si>
    <t>AmonRa Energy AD-Sofia</t>
  </si>
  <si>
    <t>UFGAMES</t>
  </si>
  <si>
    <t>PLUFGMS00017</t>
  </si>
  <si>
    <t>PLBRSLH00012</t>
  </si>
  <si>
    <t>Bridge Solutions Hub Spółka Akcyjna</t>
  </si>
  <si>
    <t>UF Games Spółka Akcyjna</t>
  </si>
  <si>
    <t>BSH</t>
  </si>
  <si>
    <t>SCO</t>
  </si>
  <si>
    <t>ES0175589029</t>
  </si>
  <si>
    <t>SERESCO</t>
  </si>
  <si>
    <t>ETC</t>
  </si>
  <si>
    <t>ES0105687000</t>
  </si>
  <si>
    <t>ENERGY SOLAR TECH</t>
  </si>
  <si>
    <t>YEPSA</t>
  </si>
  <si>
    <t>ES0105685004</t>
  </si>
  <si>
    <t>EMPERADOR PROPERTIES</t>
  </si>
  <si>
    <t>2022 Number of Employees</t>
  </si>
  <si>
    <t>2022 Average Turnover (EUR thousand)</t>
  </si>
  <si>
    <t>2022 Yearly Turnover (EUR thousand)</t>
  </si>
  <si>
    <t>2022 Revenues (EUR thousand)</t>
  </si>
  <si>
    <t>Hoi Publishing AB</t>
  </si>
  <si>
    <t>HOI B</t>
  </si>
  <si>
    <t>SE0017830789</t>
  </si>
  <si>
    <t>APS Bank plc</t>
  </si>
  <si>
    <t>APS</t>
  </si>
  <si>
    <t>MT0002500115</t>
  </si>
  <si>
    <r>
      <t xml:space="preserve">SPAC / private placement </t>
    </r>
    <r>
      <rPr>
        <vertAlign val="superscript"/>
        <sz val="12"/>
        <color rgb="FF000000"/>
        <rFont val="Trebuchet MS"/>
        <family val="2"/>
      </rPr>
      <t>2</t>
    </r>
  </si>
  <si>
    <t>SPAC</t>
  </si>
  <si>
    <t>private placement</t>
  </si>
  <si>
    <t>SPAC/private placement</t>
  </si>
  <si>
    <r>
      <rPr>
        <vertAlign val="super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 xml:space="preserve"> Please note the IPO database also includes 'private placements' from Euronext for the years 2020-2023. These are indicated in the column F. Shares in private placements are not offered to the public, unlike IPOs, but to pre-determined categories or numbers of investors. This currently under review. </t>
    </r>
  </si>
  <si>
    <t>List of IPOs - 2022</t>
  </si>
  <si>
    <t>Black Rose Projects Spółka Akcyjna</t>
  </si>
  <si>
    <t>BLACKROSE</t>
  </si>
  <si>
    <t>PLBLRSP00015</t>
  </si>
  <si>
    <t>Games Box Spółka Akcyjna</t>
  </si>
  <si>
    <t xml:space="preserve">GAMESBOX </t>
  </si>
  <si>
    <t>PLGMSBX00010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</si>
</sst>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\ _k_r_-;\-* #,##0.00\ _k_r_-;_-* &quot;-&quot;??\ _k_r_-;_-@_-"/>
    <numFmt numFmtId="167" formatCode="_ * #,##0.00_ ;_ * \-#,##0.00_ ;_ * &quot;-&quot;??_ ;_ @_ "/>
    <numFmt numFmtId="168" formatCode="_-* #,##0.00\ _F_-;\-* #,##0.00\ _F_-;_-* &quot;-&quot;??\ _F_-;_-@_-"/>
    <numFmt numFmtId="169" formatCode="_-* #,##0\ _k_r_._-;\-* #,##0\ _k_r_._-;_-* &quot;-&quot;\ _k_r_._-;_-@_-"/>
    <numFmt numFmtId="170" formatCode="_-* #,##0.00\ _F_t_-;\-* #,##0.00\ _F_t_-;_-* &quot;-&quot;??\ _F_t_-;_-@_-"/>
    <numFmt numFmtId="171" formatCode="_-* #,##0.00\ &quot;kr&quot;_-;\-* #,##0.00\ &quot;kr&quot;_-;_-* &quot;-&quot;??\ &quot;kr&quot;_-;_-@_-"/>
    <numFmt numFmtId="172" formatCode="_-* #,##0.00\ &quot;zł&quot;_-;\-* #,##0.00\ &quot;zł&quot;_-;_-* &quot;-&quot;??\ &quot;zł&quot;_-;_-@_-"/>
    <numFmt numFmtId="173" formatCode="_-* #,##0.0_-;\-* #,##0.0_-;_-* &quot;-&quot;??_-;_-@_-"/>
    <numFmt numFmtId="174" formatCode="_-* #,##0_-;\-* #,##0_-;_-* &quot;-&quot;??_-;_-@_-"/>
    <numFmt numFmtId="175" formatCode="_(* #,##0_);_(* \(#,##0\);_(* &quot;-&quot;??_);_(@_)"/>
    <numFmt numFmtId="176" formatCode="_ &quot;SFr.&quot;\ * #,##0.00_ ;_ &quot;SFr.&quot;\ * \-#,##0.00_ ;_ &quot;SFr.&quot;\ * &quot;-&quot;??_ ;_ @_ "/>
    <numFmt numFmtId="177" formatCode="[$-809]dd\ mmmm\ yyyy;@"/>
    <numFmt numFmtId="178" formatCode="_ * #,##0.00_ ;_ * \-#,##0.00_ ;_ * \-??_ ;_ @_ "/>
    <numFmt numFmtId="179" formatCode="dd\ mmmm\ yyyy;@"/>
    <numFmt numFmtId="180" formatCode="0.0"/>
  </numFmts>
  <fonts count="66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vertAlign val="superscript"/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8"/>
      <name val="Calibri"/>
      <family val="2"/>
      <scheme val="minor"/>
    </font>
    <font>
      <sz val="12"/>
      <name val="Trebuchet MS"/>
      <family val="2"/>
    </font>
    <font>
      <sz val="12"/>
      <name val="Arial MT"/>
    </font>
    <font>
      <sz val="10"/>
      <color theme="1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9"/>
      <color indexed="12"/>
      <name val="Syntax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sz val="9"/>
      <name val="NewsGoth Lt BT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sz val="9"/>
      <color theme="1"/>
      <name val="Arial"/>
      <family val="2"/>
    </font>
    <font>
      <b/>
      <sz val="18"/>
      <color indexed="62"/>
      <name val="Cambria"/>
      <family val="2"/>
      <scheme val="major"/>
    </font>
    <font>
      <sz val="12"/>
      <color rgb="FFFF0000"/>
      <name val="Trebuchet MS"/>
      <family val="2"/>
    </font>
    <font>
      <sz val="12"/>
      <color rgb="FF0000CC"/>
      <name val="Trebuchet MS"/>
      <family val="2"/>
    </font>
    <font>
      <sz val="11"/>
      <name val="Trebuchet MS"/>
      <family val="2"/>
    </font>
    <font>
      <vertAlign val="superscript"/>
      <sz val="12"/>
      <color rgb="FF000000"/>
      <name val="Trebuchet MS"/>
      <family val="2"/>
    </font>
    <font>
      <sz val="12"/>
      <color theme="1"/>
      <name val="Trebuchet MS"/>
    </font>
  </fonts>
  <fills count="42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4"/>
      </patternFill>
    </fill>
    <fill>
      <patternFill patternType="solid">
        <fgColor indexed="31"/>
        <bgColor indexed="27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8"/>
        <bgColor indexed="58"/>
      </patternFill>
    </fill>
    <fill>
      <patternFill patternType="solid">
        <fgColor indexed="26"/>
      </patternFill>
    </fill>
    <fill>
      <patternFill patternType="solid">
        <fgColor indexed="47"/>
        <bgColor indexed="27"/>
      </patternFill>
    </fill>
    <fill>
      <patternFill patternType="solid">
        <f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25"/>
      </patternFill>
    </fill>
    <fill>
      <patternFill patternType="solid">
        <fgColor indexed="24"/>
        <bgColor indexed="46"/>
      </patternFill>
    </fill>
    <fill>
      <patternFill patternType="solid">
        <fgColor indexed="34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3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4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92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177" fontId="4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5" fillId="14" borderId="0" applyNumberFormat="0" applyBorder="0" applyAlignment="0" applyProtection="0"/>
    <xf numFmtId="0" fontId="18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5" fillId="14" borderId="0" applyNumberFormat="0" applyBorder="0" applyAlignment="0" applyProtection="0"/>
    <xf numFmtId="0" fontId="18" fillId="1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18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8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18" fillId="7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8" fillId="7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1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18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2" fillId="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2" fillId="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2" fillId="1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2" fillId="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26" fillId="35" borderId="15" applyNumberFormat="0" applyAlignment="0" applyProtection="0"/>
    <xf numFmtId="0" fontId="26" fillId="35" borderId="15" applyNumberFormat="0" applyAlignment="0" applyProtection="0"/>
    <xf numFmtId="0" fontId="26" fillId="35" borderId="15" applyNumberFormat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38" fillId="36" borderId="20" applyNumberFormat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26" fillId="35" borderId="15" applyNumberFormat="0" applyAlignment="0" applyProtection="0"/>
    <xf numFmtId="0" fontId="26" fillId="35" borderId="15" applyNumberFormat="0" applyAlignment="0" applyProtection="0"/>
    <xf numFmtId="0" fontId="26" fillId="35" borderId="15" applyNumberFormat="0" applyAlignment="0" applyProtection="0"/>
    <xf numFmtId="0" fontId="26" fillId="35" borderId="15" applyNumberFormat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38" fillId="35" borderId="20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39" fillId="38" borderId="21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28" fillId="6" borderId="18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0" fontId="39" fillId="37" borderId="21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ill="0" applyBorder="0" applyAlignment="0" applyProtection="0"/>
    <xf numFmtId="178" fontId="4" fillId="0" borderId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8" fontId="4" fillId="0" borderId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8" fontId="4" fillId="0" borderId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8" fontId="4" fillId="0" borderId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5" fillId="15" borderId="20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45" fillId="18" borderId="20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24" fillId="5" borderId="15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45" fillId="15" borderId="20" applyNumberFormat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27" fillId="0" borderId="1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3" fillId="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0" fontId="4" fillId="0" borderId="0"/>
    <xf numFmtId="177" fontId="4" fillId="0" borderId="0"/>
    <xf numFmtId="177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18" fillId="0" borderId="0"/>
    <xf numFmtId="177" fontId="4" fillId="0" borderId="0"/>
    <xf numFmtId="0" fontId="4" fillId="0" borderId="0"/>
    <xf numFmtId="0" fontId="18" fillId="0" borderId="0"/>
    <xf numFmtId="0" fontId="4" fillId="0" borderId="0"/>
    <xf numFmtId="0" fontId="19" fillId="0" borderId="0"/>
    <xf numFmtId="177" fontId="4" fillId="0" borderId="0"/>
    <xf numFmtId="0" fontId="19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8" fillId="0" borderId="0"/>
    <xf numFmtId="177" fontId="4" fillId="0" borderId="0"/>
    <xf numFmtId="0" fontId="58" fillId="0" borderId="0"/>
    <xf numFmtId="0" fontId="4" fillId="0" borderId="0">
      <alignment horizontal="left" wrapText="1"/>
    </xf>
    <xf numFmtId="177" fontId="4" fillId="0" borderId="0"/>
    <xf numFmtId="0" fontId="4" fillId="0" borderId="0">
      <alignment horizontal="left" wrapText="1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34" fillId="0" borderId="0"/>
    <xf numFmtId="0" fontId="4" fillId="0" borderId="0"/>
    <xf numFmtId="177" fontId="4" fillId="0" borderId="0"/>
    <xf numFmtId="0" fontId="18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177" fontId="4" fillId="0" borderId="0"/>
    <xf numFmtId="179" fontId="4" fillId="0" borderId="0"/>
    <xf numFmtId="0" fontId="4" fillId="0" borderId="0"/>
    <xf numFmtId="0" fontId="4" fillId="0" borderId="0"/>
    <xf numFmtId="0" fontId="34" fillId="0" borderId="0"/>
    <xf numFmtId="177" fontId="4" fillId="0" borderId="0"/>
    <xf numFmtId="177" fontId="4" fillId="0" borderId="0"/>
    <xf numFmtId="0" fontId="34" fillId="0" borderId="0"/>
    <xf numFmtId="177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59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34" fillId="0" borderId="0"/>
    <xf numFmtId="177" fontId="4" fillId="0" borderId="0"/>
    <xf numFmtId="0" fontId="3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177" fontId="4" fillId="0" borderId="0"/>
    <xf numFmtId="177" fontId="4" fillId="0" borderId="0"/>
    <xf numFmtId="0" fontId="19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40" borderId="28" applyNumberFormat="0" applyAlignment="0" applyProtection="0"/>
    <xf numFmtId="0" fontId="4" fillId="39" borderId="28" applyNumberFormat="0" applyFont="0" applyAlignment="0" applyProtection="0"/>
    <xf numFmtId="0" fontId="4" fillId="40" borderId="28" applyNumberForma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40" borderId="28" applyNumberForma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40" borderId="28" applyNumberForma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4" fillId="39" borderId="28" applyNumberFormat="0" applyFont="0" applyAlignment="0" applyProtection="0"/>
    <xf numFmtId="0" fontId="34" fillId="39" borderId="19" applyNumberFormat="0" applyFon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0" fontId="25" fillId="35" borderId="16" applyNumberFormat="0" applyAlignment="0" applyProtection="0"/>
    <xf numFmtId="0" fontId="25" fillId="35" borderId="16" applyNumberFormat="0" applyAlignment="0" applyProtection="0"/>
    <xf numFmtId="0" fontId="25" fillId="35" borderId="16" applyNumberForma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0" fontId="48" fillId="36" borderId="29" applyNumberForma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0" fontId="25" fillId="35" borderId="16" applyNumberFormat="0" applyAlignment="0" applyProtection="0"/>
    <xf numFmtId="0" fontId="25" fillId="35" borderId="16" applyNumberFormat="0" applyAlignment="0" applyProtection="0"/>
    <xf numFmtId="0" fontId="25" fillId="35" borderId="16" applyNumberFormat="0" applyAlignment="0" applyProtection="0"/>
    <xf numFmtId="0" fontId="25" fillId="35" borderId="16" applyNumberForma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0" fontId="48" fillId="35" borderId="2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0" borderId="30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9" fillId="0" borderId="12" xfId="0" applyFont="1" applyBorder="1"/>
    <xf numFmtId="49" fontId="6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0" fontId="9" fillId="0" borderId="14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175" fontId="6" fillId="0" borderId="0" xfId="41" applyNumberFormat="1" applyFont="1"/>
    <xf numFmtId="175" fontId="14" fillId="0" borderId="0" xfId="41" applyNumberFormat="1" applyFont="1"/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6" fillId="0" borderId="0" xfId="0" applyNumberFormat="1" applyFont="1"/>
    <xf numFmtId="14" fontId="14" fillId="0" borderId="0" xfId="0" applyNumberFormat="1" applyFont="1"/>
    <xf numFmtId="14" fontId="0" fillId="0" borderId="0" xfId="0" applyNumberFormat="1"/>
    <xf numFmtId="14" fontId="9" fillId="0" borderId="12" xfId="0" applyNumberFormat="1" applyFont="1" applyBorder="1" applyAlignment="1">
      <alignment horizontal="right"/>
    </xf>
    <xf numFmtId="173" fontId="9" fillId="0" borderId="12" xfId="1733" applyNumberFormat="1" applyFont="1" applyFill="1" applyBorder="1" applyAlignment="1">
      <alignment horizontal="right"/>
    </xf>
    <xf numFmtId="173" fontId="9" fillId="0" borderId="12" xfId="1739" applyNumberFormat="1" applyFont="1" applyFill="1" applyBorder="1" applyAlignment="1">
      <alignment horizontal="right"/>
    </xf>
    <xf numFmtId="173" fontId="9" fillId="0" borderId="12" xfId="1749" applyNumberFormat="1" applyFont="1" applyFill="1" applyBorder="1" applyAlignment="1">
      <alignment horizontal="right"/>
    </xf>
    <xf numFmtId="173" fontId="9" fillId="0" borderId="12" xfId="1773" applyNumberFormat="1" applyFont="1" applyFill="1" applyBorder="1" applyAlignment="1">
      <alignment horizontal="right"/>
    </xf>
    <xf numFmtId="175" fontId="9" fillId="0" borderId="12" xfId="41" applyNumberFormat="1" applyFont="1" applyFill="1" applyBorder="1" applyAlignment="1">
      <alignment horizontal="right"/>
    </xf>
    <xf numFmtId="173" fontId="9" fillId="0" borderId="12" xfId="41" applyNumberFormat="1" applyFont="1" applyFill="1" applyBorder="1" applyAlignment="1">
      <alignment horizontal="right"/>
    </xf>
    <xf numFmtId="173" fontId="9" fillId="0" borderId="12" xfId="1779" applyNumberFormat="1" applyFont="1" applyFill="1" applyBorder="1" applyAlignment="1">
      <alignment horizontal="right"/>
    </xf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49" fontId="9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4" fontId="9" fillId="0" borderId="12" xfId="1756" applyNumberFormat="1" applyFont="1" applyFill="1" applyBorder="1" applyAlignment="1">
      <alignment horizontal="right"/>
    </xf>
    <xf numFmtId="173" fontId="9" fillId="0" borderId="12" xfId="1756" applyNumberFormat="1" applyFont="1" applyFill="1" applyBorder="1" applyAlignment="1">
      <alignment horizontal="right"/>
    </xf>
    <xf numFmtId="173" fontId="9" fillId="0" borderId="12" xfId="1738" applyNumberFormat="1" applyFont="1" applyFill="1" applyBorder="1" applyAlignment="1">
      <alignment horizontal="right"/>
    </xf>
    <xf numFmtId="173" fontId="9" fillId="0" borderId="32" xfId="1756" applyNumberFormat="1" applyFont="1" applyFill="1" applyBorder="1" applyAlignment="1">
      <alignment horizontal="right"/>
    </xf>
    <xf numFmtId="174" fontId="9" fillId="0" borderId="12" xfId="1757" applyNumberFormat="1" applyFont="1" applyFill="1" applyBorder="1" applyAlignment="1">
      <alignment horizontal="right"/>
    </xf>
    <xf numFmtId="173" fontId="9" fillId="0" borderId="12" xfId="1757" applyNumberFormat="1" applyFont="1" applyFill="1" applyBorder="1" applyAlignment="1">
      <alignment horizontal="right"/>
    </xf>
    <xf numFmtId="173" fontId="9" fillId="0" borderId="32" xfId="1757" applyNumberFormat="1" applyFont="1" applyFill="1" applyBorder="1" applyAlignment="1">
      <alignment horizontal="right"/>
    </xf>
    <xf numFmtId="173" fontId="9" fillId="0" borderId="32" xfId="41" applyNumberFormat="1" applyFont="1" applyFill="1" applyBorder="1" applyAlignment="1">
      <alignment horizontal="right"/>
    </xf>
    <xf numFmtId="174" fontId="9" fillId="0" borderId="12" xfId="1738" applyNumberFormat="1" applyFont="1" applyFill="1" applyBorder="1" applyAlignment="1">
      <alignment horizontal="right"/>
    </xf>
    <xf numFmtId="173" fontId="9" fillId="0" borderId="32" xfId="1738" applyNumberFormat="1" applyFont="1" applyFill="1" applyBorder="1" applyAlignment="1">
      <alignment horizontal="right"/>
    </xf>
    <xf numFmtId="174" fontId="9" fillId="0" borderId="12" xfId="1755" applyNumberFormat="1" applyFont="1" applyFill="1" applyBorder="1" applyAlignment="1">
      <alignment horizontal="right"/>
    </xf>
    <xf numFmtId="173" fontId="9" fillId="0" borderId="12" xfId="1755" applyNumberFormat="1" applyFont="1" applyFill="1" applyBorder="1" applyAlignment="1">
      <alignment horizontal="right"/>
    </xf>
    <xf numFmtId="173" fontId="9" fillId="0" borderId="32" xfId="1755" applyNumberFormat="1" applyFont="1" applyFill="1" applyBorder="1" applyAlignment="1">
      <alignment horizontal="right"/>
    </xf>
    <xf numFmtId="174" fontId="9" fillId="0" borderId="12" xfId="1754" applyNumberFormat="1" applyFont="1" applyFill="1" applyBorder="1" applyAlignment="1">
      <alignment horizontal="right"/>
    </xf>
    <xf numFmtId="173" fontId="9" fillId="0" borderId="12" xfId="1754" applyNumberFormat="1" applyFont="1" applyFill="1" applyBorder="1" applyAlignment="1">
      <alignment horizontal="right"/>
    </xf>
    <xf numFmtId="173" fontId="9" fillId="0" borderId="32" xfId="1754" applyNumberFormat="1" applyFont="1" applyFill="1" applyBorder="1" applyAlignment="1">
      <alignment horizontal="right"/>
    </xf>
    <xf numFmtId="0" fontId="1" fillId="0" borderId="32" xfId="0" applyFont="1" applyBorder="1"/>
    <xf numFmtId="0" fontId="9" fillId="0" borderId="32" xfId="0" applyFont="1" applyBorder="1" applyAlignment="1">
      <alignment horizontal="right"/>
    </xf>
    <xf numFmtId="173" fontId="9" fillId="0" borderId="12" xfId="1777" applyNumberFormat="1" applyFont="1" applyFill="1" applyBorder="1" applyAlignment="1">
      <alignment horizontal="right"/>
    </xf>
    <xf numFmtId="0" fontId="9" fillId="0" borderId="32" xfId="0" applyFont="1" applyBorder="1" applyAlignment="1">
      <alignment horizontal="left" vertical="center"/>
    </xf>
    <xf numFmtId="173" fontId="9" fillId="0" borderId="32" xfId="1733" applyNumberFormat="1" applyFont="1" applyFill="1" applyBorder="1" applyAlignment="1">
      <alignment horizontal="right"/>
    </xf>
    <xf numFmtId="173" fontId="9" fillId="0" borderId="32" xfId="1739" applyNumberFormat="1" applyFont="1" applyFill="1" applyBorder="1" applyAlignment="1">
      <alignment horizontal="right"/>
    </xf>
    <xf numFmtId="174" fontId="9" fillId="0" borderId="12" xfId="1783" applyNumberFormat="1" applyFont="1" applyFill="1" applyBorder="1" applyAlignment="1">
      <alignment horizontal="right"/>
    </xf>
    <xf numFmtId="173" fontId="9" fillId="0" borderId="12" xfId="1783" applyNumberFormat="1" applyFont="1" applyFill="1" applyBorder="1" applyAlignment="1">
      <alignment horizontal="right"/>
    </xf>
    <xf numFmtId="173" fontId="9" fillId="0" borderId="32" xfId="1783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right" wrapText="1"/>
    </xf>
    <xf numFmtId="174" fontId="9" fillId="0" borderId="12" xfId="41" applyNumberFormat="1" applyFont="1" applyFill="1" applyBorder="1" applyAlignment="1">
      <alignment horizontal="right"/>
    </xf>
    <xf numFmtId="173" fontId="9" fillId="0" borderId="12" xfId="1745" applyNumberFormat="1" applyFont="1" applyFill="1" applyBorder="1" applyAlignment="1">
      <alignment horizontal="right"/>
    </xf>
    <xf numFmtId="14" fontId="9" fillId="0" borderId="12" xfId="0" applyNumberFormat="1" applyFont="1" applyBorder="1"/>
    <xf numFmtId="180" fontId="9" fillId="0" borderId="12" xfId="0" applyNumberFormat="1" applyFont="1" applyBorder="1"/>
    <xf numFmtId="173" fontId="9" fillId="0" borderId="32" xfId="1748" applyNumberFormat="1" applyFont="1" applyFill="1" applyBorder="1" applyAlignment="1">
      <alignment horizontal="right"/>
    </xf>
    <xf numFmtId="173" fontId="9" fillId="0" borderId="12" xfId="1778" applyNumberFormat="1" applyFont="1" applyFill="1" applyBorder="1" applyAlignment="1">
      <alignment horizontal="right"/>
    </xf>
    <xf numFmtId="173" fontId="9" fillId="0" borderId="32" xfId="1778" applyNumberFormat="1" applyFont="1" applyFill="1" applyBorder="1" applyAlignment="1">
      <alignment horizontal="right"/>
    </xf>
    <xf numFmtId="174" fontId="9" fillId="0" borderId="12" xfId="1784" applyNumberFormat="1" applyFont="1" applyFill="1" applyBorder="1" applyAlignment="1">
      <alignment horizontal="right"/>
    </xf>
    <xf numFmtId="173" fontId="9" fillId="0" borderId="12" xfId="1784" applyNumberFormat="1" applyFont="1" applyFill="1" applyBorder="1" applyAlignment="1">
      <alignment horizontal="right"/>
    </xf>
    <xf numFmtId="173" fontId="9" fillId="0" borderId="32" xfId="1784" applyNumberFormat="1" applyFont="1" applyFill="1" applyBorder="1" applyAlignment="1">
      <alignment horizontal="right"/>
    </xf>
    <xf numFmtId="174" fontId="9" fillId="0" borderId="12" xfId="1750" applyNumberFormat="1" applyFont="1" applyFill="1" applyBorder="1" applyAlignment="1">
      <alignment horizontal="right"/>
    </xf>
    <xf numFmtId="173" fontId="9" fillId="0" borderId="12" xfId="1750" applyNumberFormat="1" applyFont="1" applyFill="1" applyBorder="1" applyAlignment="1">
      <alignment horizontal="right"/>
    </xf>
    <xf numFmtId="173" fontId="9" fillId="0" borderId="32" xfId="1750" applyNumberFormat="1" applyFont="1" applyFill="1" applyBorder="1" applyAlignment="1">
      <alignment horizontal="right"/>
    </xf>
    <xf numFmtId="0" fontId="9" fillId="0" borderId="14" xfId="0" quotePrefix="1" applyFont="1" applyBorder="1" applyAlignment="1">
      <alignment horizontal="right"/>
    </xf>
    <xf numFmtId="0" fontId="9" fillId="0" borderId="8" xfId="0" applyFont="1" applyBorder="1" applyAlignment="1">
      <alignment horizontal="right" vertical="center"/>
    </xf>
    <xf numFmtId="0" fontId="9" fillId="0" borderId="12" xfId="41" applyNumberFormat="1" applyFont="1" applyFill="1" applyBorder="1" applyAlignment="1">
      <alignment horizontal="right"/>
    </xf>
    <xf numFmtId="14" fontId="16" fillId="0" borderId="12" xfId="0" quotePrefix="1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12" xfId="0" quotePrefix="1" applyFont="1" applyBorder="1" applyAlignment="1">
      <alignment horizontal="right"/>
    </xf>
    <xf numFmtId="0" fontId="61" fillId="0" borderId="12" xfId="0" applyFont="1" applyBorder="1" applyAlignment="1">
      <alignment horizontal="right"/>
    </xf>
    <xf numFmtId="174" fontId="61" fillId="0" borderId="12" xfId="87" applyNumberFormat="1" applyFont="1" applyFill="1" applyBorder="1" applyAlignment="1">
      <alignment horizontal="right"/>
    </xf>
    <xf numFmtId="173" fontId="16" fillId="0" borderId="12" xfId="87" applyNumberFormat="1" applyFont="1" applyFill="1" applyBorder="1" applyAlignment="1">
      <alignment horizontal="right"/>
    </xf>
    <xf numFmtId="174" fontId="16" fillId="0" borderId="12" xfId="87" applyNumberFormat="1" applyFont="1" applyFill="1" applyBorder="1" applyAlignment="1">
      <alignment horizontal="right"/>
    </xf>
    <xf numFmtId="173" fontId="16" fillId="0" borderId="32" xfId="87" applyNumberFormat="1" applyFont="1" applyFill="1" applyBorder="1" applyAlignment="1">
      <alignment horizontal="right"/>
    </xf>
    <xf numFmtId="0" fontId="62" fillId="0" borderId="12" xfId="0" applyFont="1" applyBorder="1" applyAlignment="1">
      <alignment horizontal="right"/>
    </xf>
    <xf numFmtId="174" fontId="62" fillId="0" borderId="12" xfId="87" applyNumberFormat="1" applyFont="1" applyFill="1" applyBorder="1" applyAlignment="1">
      <alignment horizontal="right"/>
    </xf>
    <xf numFmtId="174" fontId="16" fillId="0" borderId="12" xfId="41" applyNumberFormat="1" applyFont="1" applyFill="1" applyBorder="1" applyAlignment="1">
      <alignment horizontal="right"/>
    </xf>
    <xf numFmtId="173" fontId="9" fillId="0" borderId="12" xfId="1785" applyNumberFormat="1" applyFont="1" applyBorder="1" applyAlignment="1">
      <alignment horizontal="right"/>
    </xf>
    <xf numFmtId="173" fontId="9" fillId="0" borderId="32" xfId="1785" applyNumberFormat="1" applyFont="1" applyBorder="1" applyAlignment="1">
      <alignment horizontal="right"/>
    </xf>
    <xf numFmtId="174" fontId="9" fillId="0" borderId="12" xfId="1786" applyNumberFormat="1" applyFont="1" applyBorder="1" applyAlignment="1">
      <alignment horizontal="right"/>
    </xf>
    <xf numFmtId="173" fontId="9" fillId="0" borderId="12" xfId="1786" applyNumberFormat="1" applyFont="1" applyBorder="1" applyAlignment="1">
      <alignment horizontal="right"/>
    </xf>
    <xf numFmtId="173" fontId="9" fillId="0" borderId="32" xfId="1786" applyNumberFormat="1" applyFont="1" applyBorder="1" applyAlignment="1">
      <alignment horizontal="right"/>
    </xf>
    <xf numFmtId="174" fontId="9" fillId="41" borderId="12" xfId="41" applyNumberFormat="1" applyFont="1" applyFill="1" applyBorder="1" applyAlignment="1">
      <alignment horizontal="right"/>
    </xf>
    <xf numFmtId="14" fontId="9" fillId="41" borderId="12" xfId="0" applyNumberFormat="1" applyFont="1" applyFill="1" applyBorder="1" applyAlignment="1">
      <alignment horizontal="right"/>
    </xf>
    <xf numFmtId="0" fontId="9" fillId="41" borderId="12" xfId="0" applyFont="1" applyFill="1" applyBorder="1" applyAlignment="1">
      <alignment horizontal="right"/>
    </xf>
    <xf numFmtId="0" fontId="9" fillId="41" borderId="14" xfId="0" applyFont="1" applyFill="1" applyBorder="1" applyAlignment="1">
      <alignment horizontal="right"/>
    </xf>
    <xf numFmtId="173" fontId="9" fillId="41" borderId="12" xfId="41" applyNumberFormat="1" applyFont="1" applyFill="1" applyBorder="1" applyAlignment="1">
      <alignment horizontal="right"/>
    </xf>
    <xf numFmtId="173" fontId="9" fillId="41" borderId="32" xfId="41" applyNumberFormat="1" applyFont="1" applyFill="1" applyBorder="1" applyAlignment="1">
      <alignment horizontal="right"/>
    </xf>
    <xf numFmtId="174" fontId="9" fillId="0" borderId="12" xfId="1790" applyNumberFormat="1" applyFont="1" applyBorder="1" applyAlignment="1">
      <alignment horizontal="right"/>
    </xf>
    <xf numFmtId="173" fontId="9" fillId="0" borderId="12" xfId="1790" applyNumberFormat="1" applyFont="1" applyBorder="1" applyAlignment="1">
      <alignment horizontal="right"/>
    </xf>
    <xf numFmtId="173" fontId="9" fillId="0" borderId="32" xfId="1790" applyNumberFormat="1" applyFont="1" applyBorder="1" applyAlignment="1">
      <alignment horizontal="right"/>
    </xf>
    <xf numFmtId="174" fontId="9" fillId="0" borderId="12" xfId="1791" applyNumberFormat="1" applyFont="1" applyBorder="1" applyAlignment="1">
      <alignment horizontal="right"/>
    </xf>
    <xf numFmtId="173" fontId="9" fillId="0" borderId="12" xfId="1791" applyNumberFormat="1" applyFont="1" applyBorder="1" applyAlignment="1">
      <alignment horizontal="right"/>
    </xf>
    <xf numFmtId="173" fontId="9" fillId="0" borderId="32" xfId="1791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4" fontId="16" fillId="0" borderId="0" xfId="0" quotePrefix="1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6" fillId="0" borderId="0" xfId="0" quotePrefix="1" applyFont="1" applyAlignment="1">
      <alignment horizontal="right"/>
    </xf>
    <xf numFmtId="0" fontId="62" fillId="0" borderId="0" xfId="0" applyFont="1" applyAlignment="1">
      <alignment horizontal="right"/>
    </xf>
    <xf numFmtId="174" fontId="62" fillId="0" borderId="0" xfId="87" applyNumberFormat="1" applyFont="1" applyFill="1" applyBorder="1" applyAlignment="1">
      <alignment horizontal="right"/>
    </xf>
    <xf numFmtId="173" fontId="16" fillId="0" borderId="0" xfId="87" applyNumberFormat="1" applyFont="1" applyFill="1" applyBorder="1" applyAlignment="1">
      <alignment horizontal="right"/>
    </xf>
    <xf numFmtId="174" fontId="16" fillId="0" borderId="0" xfId="41" applyNumberFormat="1" applyFont="1" applyFill="1" applyBorder="1" applyAlignment="1">
      <alignment horizontal="right"/>
    </xf>
    <xf numFmtId="175" fontId="9" fillId="0" borderId="0" xfId="41" applyNumberFormat="1" applyFont="1" applyFill="1" applyBorder="1" applyAlignment="1">
      <alignment horizontal="right"/>
    </xf>
    <xf numFmtId="0" fontId="9" fillId="0" borderId="12" xfId="0" applyFont="1" applyBorder="1" applyAlignment="1" applyProtection="1">
      <alignment horizontal="right"/>
      <protection locked="0"/>
    </xf>
    <xf numFmtId="173" fontId="9" fillId="0" borderId="12" xfId="1762" applyNumberFormat="1" applyFont="1" applyFill="1" applyBorder="1" applyAlignment="1" applyProtection="1">
      <alignment horizontal="right"/>
      <protection locked="0"/>
    </xf>
    <xf numFmtId="173" fontId="9" fillId="0" borderId="32" xfId="1762" applyNumberFormat="1" applyFont="1" applyFill="1" applyBorder="1" applyAlignment="1" applyProtection="1">
      <alignment horizontal="right"/>
      <protection locked="0"/>
    </xf>
    <xf numFmtId="0" fontId="16" fillId="0" borderId="12" xfId="0" applyFont="1" applyBorder="1"/>
    <xf numFmtId="14" fontId="16" fillId="0" borderId="12" xfId="0" applyNumberFormat="1" applyFont="1" applyBorder="1" applyAlignment="1">
      <alignment horizontal="right"/>
    </xf>
    <xf numFmtId="173" fontId="16" fillId="0" borderId="12" xfId="41" applyNumberFormat="1" applyFont="1" applyFill="1" applyBorder="1" applyAlignment="1">
      <alignment horizontal="right"/>
    </xf>
    <xf numFmtId="174" fontId="16" fillId="0" borderId="12" xfId="1777" applyNumberFormat="1" applyFont="1" applyFill="1" applyBorder="1" applyAlignment="1">
      <alignment horizontal="right"/>
    </xf>
    <xf numFmtId="0" fontId="63" fillId="0" borderId="32" xfId="0" applyFont="1" applyBorder="1"/>
    <xf numFmtId="0" fontId="16" fillId="0" borderId="32" xfId="0" applyFont="1" applyBorder="1" applyAlignment="1">
      <alignment horizontal="right"/>
    </xf>
    <xf numFmtId="173" fontId="16" fillId="0" borderId="12" xfId="1777" applyNumberFormat="1" applyFont="1" applyFill="1" applyBorder="1" applyAlignment="1">
      <alignment horizontal="right"/>
    </xf>
    <xf numFmtId="173" fontId="16" fillId="0" borderId="32" xfId="1777" applyNumberFormat="1" applyFont="1" applyFill="1" applyBorder="1" applyAlignment="1">
      <alignment horizontal="right"/>
    </xf>
    <xf numFmtId="0" fontId="16" fillId="0" borderId="12" xfId="0" applyFont="1" applyBorder="1" applyAlignment="1">
      <alignment horizontal="left"/>
    </xf>
    <xf numFmtId="173" fontId="16" fillId="0" borderId="12" xfId="1788" applyNumberFormat="1" applyFont="1" applyBorder="1" applyAlignment="1">
      <alignment horizontal="right"/>
    </xf>
    <xf numFmtId="173" fontId="16" fillId="0" borderId="32" xfId="1788" applyNumberFormat="1" applyFont="1" applyBorder="1" applyAlignment="1">
      <alignment horizontal="right"/>
    </xf>
    <xf numFmtId="0" fontId="9" fillId="41" borderId="12" xfId="0" applyFont="1" applyFill="1" applyBorder="1"/>
    <xf numFmtId="174" fontId="9" fillId="41" borderId="12" xfId="1772" applyNumberFormat="1" applyFont="1" applyFill="1" applyBorder="1" applyAlignment="1">
      <alignment horizontal="right"/>
    </xf>
    <xf numFmtId="173" fontId="9" fillId="41" borderId="12" xfId="1772" applyNumberFormat="1" applyFont="1" applyFill="1" applyBorder="1" applyAlignment="1">
      <alignment horizontal="right"/>
    </xf>
    <xf numFmtId="173" fontId="9" fillId="41" borderId="32" xfId="1772" applyNumberFormat="1" applyFont="1" applyFill="1" applyBorder="1" applyAlignment="1">
      <alignment horizontal="right"/>
    </xf>
    <xf numFmtId="174" fontId="16" fillId="0" borderId="12" xfId="1762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right"/>
    </xf>
    <xf numFmtId="173" fontId="9" fillId="0" borderId="32" xfId="1749" applyNumberFormat="1" applyFont="1" applyFill="1" applyBorder="1" applyAlignment="1">
      <alignment horizontal="right"/>
    </xf>
    <xf numFmtId="173" fontId="9" fillId="0" borderId="32" xfId="1773" applyNumberFormat="1" applyFont="1" applyFill="1" applyBorder="1" applyAlignment="1">
      <alignment horizontal="right"/>
    </xf>
    <xf numFmtId="173" fontId="9" fillId="0" borderId="32" xfId="1779" applyNumberFormat="1" applyFont="1" applyFill="1" applyBorder="1" applyAlignment="1">
      <alignment horizontal="right"/>
    </xf>
    <xf numFmtId="174" fontId="9" fillId="0" borderId="12" xfId="1787" applyNumberFormat="1" applyFont="1" applyFill="1" applyBorder="1" applyAlignment="1">
      <alignment horizontal="right"/>
    </xf>
    <xf numFmtId="173" fontId="9" fillId="0" borderId="12" xfId="1787" applyNumberFormat="1" applyFont="1" applyFill="1" applyBorder="1" applyAlignment="1">
      <alignment horizontal="right"/>
    </xf>
    <xf numFmtId="173" fontId="9" fillId="0" borderId="32" xfId="1787" applyNumberFormat="1" applyFont="1" applyFill="1" applyBorder="1" applyAlignment="1">
      <alignment horizontal="right"/>
    </xf>
    <xf numFmtId="174" fontId="9" fillId="41" borderId="12" xfId="60" applyNumberFormat="1" applyFont="1" applyFill="1" applyBorder="1" applyAlignment="1">
      <alignment horizontal="right"/>
    </xf>
    <xf numFmtId="173" fontId="9" fillId="41" borderId="12" xfId="41" applyNumberFormat="1" applyFont="1" applyFill="1" applyBorder="1" applyAlignment="1" applyProtection="1">
      <alignment horizontal="right"/>
      <protection locked="0"/>
    </xf>
    <xf numFmtId="0" fontId="9" fillId="41" borderId="12" xfId="60" applyNumberFormat="1" applyFont="1" applyFill="1" applyBorder="1" applyAlignment="1">
      <alignment horizontal="right"/>
    </xf>
    <xf numFmtId="174" fontId="9" fillId="41" borderId="12" xfId="41" applyNumberFormat="1" applyFont="1" applyFill="1" applyBorder="1" applyAlignment="1" applyProtection="1">
      <alignment horizontal="right"/>
      <protection locked="0"/>
    </xf>
    <xf numFmtId="0" fontId="9" fillId="41" borderId="12" xfId="41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174" fontId="65" fillId="0" borderId="12" xfId="41" applyNumberFormat="1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5" fontId="8" fillId="0" borderId="3" xfId="41" applyNumberFormat="1" applyFont="1" applyFill="1" applyBorder="1" applyAlignment="1">
      <alignment horizontal="center" vertical="center" wrapText="1"/>
    </xf>
    <xf numFmtId="175" fontId="8" fillId="0" borderId="4" xfId="41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792">
    <cellStyle name="_x000a_bidires=100_x000d_" xfId="82" xr:uid="{55D4D608-13AD-4647-B50F-A457A2E65FA1}"/>
    <cellStyle name="_x000a_bidires=100_x000d_ 2" xfId="83" xr:uid="{37C473FA-B09F-46F7-93B7-8D9CF78101BD}"/>
    <cellStyle name="20% - Accent1 10" xfId="98" xr:uid="{B7F2B796-7B25-4724-97E2-14E8CACFFCF0}"/>
    <cellStyle name="20% - Accent1 11" xfId="99" xr:uid="{072849A6-72D6-41A0-A41C-F4D353F1667D}"/>
    <cellStyle name="20% - Accent1 12" xfId="100" xr:uid="{FF51B051-6B3B-4106-82E2-8A28894FDF77}"/>
    <cellStyle name="20% - Accent1 12 2" xfId="101" xr:uid="{E06ACA48-2E4D-47D9-8170-DA2718DF6CD3}"/>
    <cellStyle name="20% - Accent1 12 3" xfId="102" xr:uid="{5B2CF2D8-A20A-4FB6-9F62-26FDB6828915}"/>
    <cellStyle name="20% - Accent1 13" xfId="103" xr:uid="{DCA1A8D4-D812-4A07-BAAB-9BC5A1B90899}"/>
    <cellStyle name="20% - Accent1 14" xfId="97" xr:uid="{A953677A-B44B-4A45-B4A6-05AB2E33A031}"/>
    <cellStyle name="20% - Accent1 2" xfId="104" xr:uid="{686C6977-E3A0-4A2C-9527-211F549BC999}"/>
    <cellStyle name="20% - Accent1 2 2" xfId="105" xr:uid="{2387784B-7CF5-43E0-AF5F-48BAF141B808}"/>
    <cellStyle name="20% - Accent1 2 3" xfId="106" xr:uid="{1BCF190E-823D-4719-AFCD-E3412724347C}"/>
    <cellStyle name="20% - Accent1 2 4" xfId="107" xr:uid="{C3FC7A77-ECFB-40E7-B418-77D0EDC87D1C}"/>
    <cellStyle name="20% - Accent1 3" xfId="108" xr:uid="{858CACBD-CA90-4F58-BEA6-840EFC270646}"/>
    <cellStyle name="20% - Accent1 4" xfId="109" xr:uid="{7CBD4E4B-38F1-49DA-8496-D928DB36D044}"/>
    <cellStyle name="20% - Accent1 5" xfId="110" xr:uid="{2C7582FC-F805-4D06-92A1-394A921F57B0}"/>
    <cellStyle name="20% - Accent1 6" xfId="111" xr:uid="{39DCB872-15C7-4EF7-A001-C7B6E02F6176}"/>
    <cellStyle name="20% - Accent1 6 2" xfId="112" xr:uid="{3F0E5478-C153-4449-95BE-BDC30376A23E}"/>
    <cellStyle name="20% - Accent1 6 3" xfId="113" xr:uid="{D52C6582-CE26-4F3A-8F5C-7B8BF4C1B65E}"/>
    <cellStyle name="20% - Accent1 6 4" xfId="114" xr:uid="{3EF8F5A1-12A2-40CB-9653-316CAEB07014}"/>
    <cellStyle name="20% - Accent1 7" xfId="115" xr:uid="{E75BD311-06AE-4AD5-B570-E2202D2BD69F}"/>
    <cellStyle name="20% - Accent1 8" xfId="116" xr:uid="{A537A071-5DBC-4D82-8E48-046C91DC82E4}"/>
    <cellStyle name="20% - Accent1 9" xfId="117" xr:uid="{B933F94E-B39E-4DC6-8B82-752369618DD3}"/>
    <cellStyle name="20% - Accent2 10" xfId="119" xr:uid="{E0FF00FF-CC91-4DB9-8608-53AE6FE84089}"/>
    <cellStyle name="20% - Accent2 11" xfId="120" xr:uid="{02777CD3-0D83-4FCF-84AB-3ADC879EC3A8}"/>
    <cellStyle name="20% - Accent2 12" xfId="121" xr:uid="{0E22E12C-F4D9-4F17-B3DB-ED9E6648710C}"/>
    <cellStyle name="20% - Accent2 12 2" xfId="122" xr:uid="{AA55A885-2504-4E98-8299-270C4E285DC8}"/>
    <cellStyle name="20% - Accent2 12 3" xfId="123" xr:uid="{4D361C9D-FDEA-4509-B3B7-45D95286E7F0}"/>
    <cellStyle name="20% - Accent2 13" xfId="124" xr:uid="{2B7BDC66-E1F9-4028-902B-AFB1935A05C1}"/>
    <cellStyle name="20% - Accent2 14" xfId="118" xr:uid="{418EB949-8AA9-4824-9B2B-3A45155C342A}"/>
    <cellStyle name="20% - Accent2 2" xfId="125" xr:uid="{9610EAA7-B380-4CCF-9C7C-873C0D2D88AB}"/>
    <cellStyle name="20% - Accent2 2 2" xfId="126" xr:uid="{C45B2657-B009-4EF9-B708-3CF0A246AE57}"/>
    <cellStyle name="20% - Accent2 2 3" xfId="127" xr:uid="{7A555256-310E-4FF5-B050-BA771B9B343D}"/>
    <cellStyle name="20% - Accent2 2 4" xfId="128" xr:uid="{DCA5C6E9-0C17-4EC9-A497-32E7472E724A}"/>
    <cellStyle name="20% - Accent2 3" xfId="129" xr:uid="{C6C1F8D5-4AE5-49C4-BBBE-B623FE03CE64}"/>
    <cellStyle name="20% - Accent2 4" xfId="130" xr:uid="{E9962839-3766-4F5F-8616-214AB85CB3B7}"/>
    <cellStyle name="20% - Accent2 5" xfId="131" xr:uid="{584E6320-C70E-47F0-B1EC-34566DF1D0AB}"/>
    <cellStyle name="20% - Accent2 6" xfId="132" xr:uid="{98138673-3D98-43DC-BC40-EA1543422DEE}"/>
    <cellStyle name="20% - Accent2 6 2" xfId="133" xr:uid="{664D595B-130C-43BD-80B3-D99C0084709A}"/>
    <cellStyle name="20% - Accent2 6 3" xfId="134" xr:uid="{05945B3B-53E4-4C93-ACF0-89D5251D6DB6}"/>
    <cellStyle name="20% - Accent2 6 4" xfId="135" xr:uid="{B5D29A95-F9BB-438D-9FFD-5DC9A7446A4C}"/>
    <cellStyle name="20% - Accent2 7" xfId="136" xr:uid="{A033EBFB-9902-4B52-9362-BD1215E2F155}"/>
    <cellStyle name="20% - Accent2 8" xfId="137" xr:uid="{391FDD4C-12F0-485A-AC67-BA8DB2891E43}"/>
    <cellStyle name="20% - Accent2 9" xfId="138" xr:uid="{0D6C64EF-ABFE-404D-B1B4-D6E114C30A6F}"/>
    <cellStyle name="20% - Accent3 10" xfId="140" xr:uid="{02AFE111-3D8E-43A5-860B-B3F1FBC06AE6}"/>
    <cellStyle name="20% - Accent3 11" xfId="141" xr:uid="{E375948F-C8A9-4F16-A74B-4138E95D2A8D}"/>
    <cellStyle name="20% - Accent3 12" xfId="142" xr:uid="{BA8BC65C-6341-4B41-BF7B-E9FC6951F644}"/>
    <cellStyle name="20% - Accent3 12 2" xfId="143" xr:uid="{DB11B884-7C2E-4DF9-A64C-8EE1D993E7C9}"/>
    <cellStyle name="20% - Accent3 12 3" xfId="144" xr:uid="{6B140443-CA8A-4862-A111-E723A98E410C}"/>
    <cellStyle name="20% - Accent3 13" xfId="145" xr:uid="{BFC6EB78-60F0-475B-A4F2-D00BEA8B4B84}"/>
    <cellStyle name="20% - Accent3 14" xfId="139" xr:uid="{E13B6A78-1C73-49B7-86CC-C08BBB63B022}"/>
    <cellStyle name="20% - Accent3 2" xfId="146" xr:uid="{E87F53B3-399D-48E1-8877-112BD776147E}"/>
    <cellStyle name="20% - Accent3 2 2" xfId="147" xr:uid="{E8060733-9428-414D-AEE0-568154A74414}"/>
    <cellStyle name="20% - Accent3 2 3" xfId="148" xr:uid="{97065318-F175-45CF-860F-CE1BDF4743A1}"/>
    <cellStyle name="20% - Accent3 2 4" xfId="149" xr:uid="{676D8E6E-6B8A-48FC-8BA5-556DFDCAFEB1}"/>
    <cellStyle name="20% - Accent3 3" xfId="150" xr:uid="{DE39A4DE-3A7A-4AB1-8436-A796361A7288}"/>
    <cellStyle name="20% - Accent3 4" xfId="151" xr:uid="{E22F60F6-A47A-4671-BA9E-DE4144CE0580}"/>
    <cellStyle name="20% - Accent3 5" xfId="152" xr:uid="{8C228C92-FC95-47D1-8214-9F8FDCEC6EF7}"/>
    <cellStyle name="20% - Accent3 6" xfId="153" xr:uid="{72BE5FCD-9447-4BAA-B309-ACF5F2A9559B}"/>
    <cellStyle name="20% - Accent3 6 2" xfId="154" xr:uid="{CE51AD36-C48A-4CF2-9D92-72758E5124A7}"/>
    <cellStyle name="20% - Accent3 6 3" xfId="155" xr:uid="{82169E81-BC87-4ADC-8254-477D6FCD35B0}"/>
    <cellStyle name="20% - Accent3 6 4" xfId="156" xr:uid="{EF0EBAD0-7A40-4841-8C0C-006F3358ABE9}"/>
    <cellStyle name="20% - Accent3 7" xfId="157" xr:uid="{F29A9C6E-14DF-4CD9-91E2-93D49CE15D26}"/>
    <cellStyle name="20% - Accent3 8" xfId="158" xr:uid="{E5EE9928-1584-4ECA-B14B-7AECB7A95086}"/>
    <cellStyle name="20% - Accent3 9" xfId="159" xr:uid="{962DB697-D1D3-4888-B680-C5D0561C54EB}"/>
    <cellStyle name="20% - Accent4 10" xfId="161" xr:uid="{EE2165D0-A3D1-429A-A621-1E59575F8461}"/>
    <cellStyle name="20% - Accent4 11" xfId="162" xr:uid="{1BAF053C-4272-4B66-8EE4-42C331123138}"/>
    <cellStyle name="20% - Accent4 12" xfId="163" xr:uid="{2AC65E89-8A3F-4C16-9C0E-832FAA183361}"/>
    <cellStyle name="20% - Accent4 12 2" xfId="164" xr:uid="{FDE94669-12FB-48F2-BAFA-9144334CE258}"/>
    <cellStyle name="20% - Accent4 12 3" xfId="165" xr:uid="{6CCBFD6C-1AFF-49E8-BDC3-50B61AA4854C}"/>
    <cellStyle name="20% - Accent4 13" xfId="166" xr:uid="{DAE6417A-E0B3-4C76-8151-14C398DD993F}"/>
    <cellStyle name="20% - Accent4 14" xfId="160" xr:uid="{1F343E5B-8609-43FE-8E97-FCC3BBCF78A9}"/>
    <cellStyle name="20% - Accent4 2" xfId="167" xr:uid="{4FC54A7D-21A1-4222-A134-BA8F38ADD99D}"/>
    <cellStyle name="20% - Accent4 2 2" xfId="168" xr:uid="{7C5982F8-F422-43CB-8223-2671BA684B0A}"/>
    <cellStyle name="20% - Accent4 2 3" xfId="169" xr:uid="{D9D4ECFC-BDE4-4543-8AA4-5E0171E09B7A}"/>
    <cellStyle name="20% - Accent4 2 4" xfId="170" xr:uid="{88ECC43A-0DAD-4AB0-8C62-0F10538F9C96}"/>
    <cellStyle name="20% - Accent4 3" xfId="171" xr:uid="{FEEB0C37-9937-48BC-9B2D-934E06D8EA76}"/>
    <cellStyle name="20% - Accent4 4" xfId="172" xr:uid="{5426399E-7DA4-4780-877C-BB99ECCC250D}"/>
    <cellStyle name="20% - Accent4 5" xfId="173" xr:uid="{70A3975D-378D-4FBD-A615-55D0749280C8}"/>
    <cellStyle name="20% - Accent4 6" xfId="174" xr:uid="{00C8DE81-88D5-4919-B04D-8C1BCD40C12C}"/>
    <cellStyle name="20% - Accent4 6 2" xfId="175" xr:uid="{1AD7948F-1ED5-424B-AEE5-CDF68359B9D1}"/>
    <cellStyle name="20% - Accent4 6 3" xfId="176" xr:uid="{46D7D860-4DE8-4852-933B-04225FE1EB53}"/>
    <cellStyle name="20% - Accent4 6 4" xfId="177" xr:uid="{C1C95451-4553-4A1B-A57C-75B12D8D7D90}"/>
    <cellStyle name="20% - Accent4 7" xfId="178" xr:uid="{AE8B251B-9C23-4FAF-BDAD-415AADAF1759}"/>
    <cellStyle name="20% - Accent4 8" xfId="179" xr:uid="{A420B2CF-BFA9-4270-B9E1-7F65E6BF7664}"/>
    <cellStyle name="20% - Accent4 9" xfId="180" xr:uid="{E7FF4FFC-61BF-44BB-95EC-68F845DE8DC2}"/>
    <cellStyle name="20% - Accent5 10" xfId="182" xr:uid="{7019D7E5-C248-43C7-BAA1-CF3716E4F1BB}"/>
    <cellStyle name="20% - Accent5 11" xfId="183" xr:uid="{8FE5963B-26D3-4858-A1CF-398665DE1838}"/>
    <cellStyle name="20% - Accent5 12" xfId="184" xr:uid="{CBE5397E-090C-4AB4-8856-308214AD177B}"/>
    <cellStyle name="20% - Accent5 12 2" xfId="185" xr:uid="{3A68DB0E-9E41-4359-A7B3-74F7BDCC62A3}"/>
    <cellStyle name="20% - Accent5 12 3" xfId="186" xr:uid="{10E16444-40FA-436F-8B20-3614CA65374F}"/>
    <cellStyle name="20% - Accent5 13" xfId="187" xr:uid="{EC5A84C6-C383-4080-AE2C-556CA90BD0AF}"/>
    <cellStyle name="20% - Accent5 14" xfId="181" xr:uid="{766AEE9B-B66F-4D74-8948-9338D5B4F0C6}"/>
    <cellStyle name="20% - Accent5 2" xfId="188" xr:uid="{01D2B219-39AC-47ED-88BE-0270449B2B23}"/>
    <cellStyle name="20% - Accent5 2 2" xfId="189" xr:uid="{C63B4E78-77C7-461F-8621-82FCF61F2CA5}"/>
    <cellStyle name="20% - Accent5 2 3" xfId="190" xr:uid="{7FD29E0E-864F-4386-9449-6319F6AC474C}"/>
    <cellStyle name="20% - Accent5 2 4" xfId="191" xr:uid="{D96DD888-3A67-4E15-8E35-3E5B71E297F7}"/>
    <cellStyle name="20% - Accent5 3" xfId="192" xr:uid="{633C0E2C-4E80-40E4-B3CF-86905C847551}"/>
    <cellStyle name="20% - Accent5 4" xfId="193" xr:uid="{386A3403-3140-4BE0-B8CD-11C5B7DAEEBC}"/>
    <cellStyle name="20% - Accent5 5" xfId="194" xr:uid="{C933DD89-AC67-4DCC-B9AB-5119123ABE8B}"/>
    <cellStyle name="20% - Accent5 6" xfId="195" xr:uid="{09836E36-EC3E-4393-B505-4007B5AC401E}"/>
    <cellStyle name="20% - Accent5 6 2" xfId="196" xr:uid="{911A2755-8B9A-4789-881B-FBB5BB45E839}"/>
    <cellStyle name="20% - Accent5 6 3" xfId="197" xr:uid="{DC024172-0722-427B-AAB2-DACE7101D29F}"/>
    <cellStyle name="20% - Accent5 6 4" xfId="198" xr:uid="{DBB24FE6-FBE7-4F71-9825-728DFB30AFD1}"/>
    <cellStyle name="20% - Accent5 7" xfId="199" xr:uid="{A165D938-BDF6-4862-8362-92BD6D9F3674}"/>
    <cellStyle name="20% - Accent5 8" xfId="200" xr:uid="{6F5C9C50-2B65-420C-B983-BE5C9989EC6F}"/>
    <cellStyle name="20% - Accent5 9" xfId="201" xr:uid="{F7D0ACB7-AE71-46CC-8A23-A772A97F2D43}"/>
    <cellStyle name="20% - Accent6 10" xfId="203" xr:uid="{604CEBF2-8485-443D-8093-09BD08C9A70A}"/>
    <cellStyle name="20% - Accent6 11" xfId="204" xr:uid="{D674B1CB-978E-49BA-8A5A-2538A2EEA481}"/>
    <cellStyle name="20% - Accent6 12" xfId="205" xr:uid="{DBC9B20A-4BE5-40E7-BF0F-E1DCA0D57CD6}"/>
    <cellStyle name="20% - Accent6 13" xfId="202" xr:uid="{16825810-C6AB-44E8-81BB-EDD0E1EC5B71}"/>
    <cellStyle name="20% - Accent6 2" xfId="206" xr:uid="{C5649D65-5888-4DEB-A713-8F269CA654B6}"/>
    <cellStyle name="20% - Accent6 2 2" xfId="207" xr:uid="{37A73DC8-4B2D-427F-B484-98B6EC868BA6}"/>
    <cellStyle name="20% - Accent6 2 3" xfId="208" xr:uid="{218645C7-F487-4F10-B0B6-790C4A588B18}"/>
    <cellStyle name="20% - Accent6 2 4" xfId="209" xr:uid="{D9BDE288-0488-4818-8100-9ED7A75DB40B}"/>
    <cellStyle name="20% - Accent6 3" xfId="210" xr:uid="{012A89CC-5EB1-4350-8768-24B9DC08B17B}"/>
    <cellStyle name="20% - Accent6 4" xfId="211" xr:uid="{5EC9287F-29A8-481C-AA3C-46A7CA77114B}"/>
    <cellStyle name="20% - Accent6 5" xfId="212" xr:uid="{A92381B0-36FA-4413-A7A1-2984BD688708}"/>
    <cellStyle name="20% - Accent6 6" xfId="213" xr:uid="{AF4A579A-9D52-47DB-9AC2-C9AFA2E0B528}"/>
    <cellStyle name="20% - Accent6 7" xfId="214" xr:uid="{7B13B79A-C16B-4C54-A3FF-85565CF18148}"/>
    <cellStyle name="20% - Accent6 8" xfId="215" xr:uid="{A85F13A2-11C4-44C2-B9CB-960D60C53D18}"/>
    <cellStyle name="20% - Accent6 9" xfId="216" xr:uid="{B389023E-C56A-4BC7-B29C-1FF045C9980D}"/>
    <cellStyle name="40% - Accent1 10" xfId="218" xr:uid="{A14E95F6-3496-40B5-A159-6A7383C83550}"/>
    <cellStyle name="40% - Accent1 11" xfId="219" xr:uid="{266CFCB8-FB5B-43DE-B2A2-96D3F5E10918}"/>
    <cellStyle name="40% - Accent1 12" xfId="220" xr:uid="{CB4EA090-5429-4A25-8F32-3A5157191E3D}"/>
    <cellStyle name="40% - Accent1 12 2" xfId="221" xr:uid="{53AF72BB-DEE4-4489-92BE-22DCBA37BB3D}"/>
    <cellStyle name="40% - Accent1 12 3" xfId="222" xr:uid="{EB0FA04A-427A-4878-987D-7FBC81D2487A}"/>
    <cellStyle name="40% - Accent1 13" xfId="223" xr:uid="{8D5C36FB-5EDD-4F34-9A9B-9DA098E84B30}"/>
    <cellStyle name="40% - Accent1 14" xfId="217" xr:uid="{B292EB6E-0DBC-43C8-99C7-5753D9A331B6}"/>
    <cellStyle name="40% - Accent1 2" xfId="224" xr:uid="{3577FDDA-6C96-4F4B-848D-F0FE05711595}"/>
    <cellStyle name="40% - Accent1 2 2" xfId="225" xr:uid="{9CE3FC2D-6CCF-4865-917B-9AF1C4D7C5DA}"/>
    <cellStyle name="40% - Accent1 2 3" xfId="226" xr:uid="{9051CEE6-76A6-4D58-8BD5-30C1B4CD21FA}"/>
    <cellStyle name="40% - Accent1 2 4" xfId="227" xr:uid="{D05CC4C8-C564-474C-9DCA-846461209745}"/>
    <cellStyle name="40% - Accent1 3" xfId="228" xr:uid="{3FB5B8E4-F1A4-4A20-912D-D85147203F98}"/>
    <cellStyle name="40% - Accent1 4" xfId="229" xr:uid="{010B0FDE-2B89-4A3D-B789-ADFB61E721F7}"/>
    <cellStyle name="40% - Accent1 5" xfId="230" xr:uid="{1B4861B3-A132-48DD-BEBD-3405A25068FD}"/>
    <cellStyle name="40% - Accent1 6" xfId="231" xr:uid="{B2A85ED4-C899-4D60-842B-919F733161CA}"/>
    <cellStyle name="40% - Accent1 6 2" xfId="232" xr:uid="{ABC71ED8-F369-4DCB-A4ED-FEEFFD1F2757}"/>
    <cellStyle name="40% - Accent1 6 3" xfId="233" xr:uid="{CF2A0B9E-B5B7-40C7-8EE3-388EE7DCDC45}"/>
    <cellStyle name="40% - Accent1 6 4" xfId="234" xr:uid="{A8BC1D2E-A968-41B6-82B4-F8469A2AEAA8}"/>
    <cellStyle name="40% - Accent1 7" xfId="235" xr:uid="{1EBCFDFB-6554-4553-A7D4-77A15CA65D25}"/>
    <cellStyle name="40% - Accent1 8" xfId="236" xr:uid="{2EF3995F-6520-4D09-8FD5-C0012E78A438}"/>
    <cellStyle name="40% - Accent1 9" xfId="237" xr:uid="{BDF7E63F-1F3B-4026-8F04-308267392FB0}"/>
    <cellStyle name="40% - Accent2 10" xfId="239" xr:uid="{6A597030-9340-4840-9E02-FD6CD987971F}"/>
    <cellStyle name="40% - Accent2 11" xfId="240" xr:uid="{1E8A0F66-481A-4651-B73D-FCF919B5BADE}"/>
    <cellStyle name="40% - Accent2 12" xfId="241" xr:uid="{25F9D1DA-4163-4A76-8483-2FF38CFF0438}"/>
    <cellStyle name="40% - Accent2 13" xfId="238" xr:uid="{7C0AFBD4-8D92-434E-9876-1C81A90BDCF0}"/>
    <cellStyle name="40% - Accent2 2" xfId="242" xr:uid="{A1B52794-A6E5-4933-B263-14C3EFEF945A}"/>
    <cellStyle name="40% - Accent2 2 2" xfId="243" xr:uid="{36E7A02D-58A3-4C0F-BDFA-50443612BEDC}"/>
    <cellStyle name="40% - Accent2 2 3" xfId="244" xr:uid="{CFC6996A-B57C-4469-A183-3B14E309266F}"/>
    <cellStyle name="40% - Accent2 2 4" xfId="245" xr:uid="{5C64A080-46B1-43FD-84A3-F9D76DA7907D}"/>
    <cellStyle name="40% - Accent2 3" xfId="246" xr:uid="{A74B136C-C9FE-4BB3-AD91-AB06E3D4E8BE}"/>
    <cellStyle name="40% - Accent2 4" xfId="247" xr:uid="{636BBD87-0818-4C2A-8FF1-BC02F2A4CCC1}"/>
    <cellStyle name="40% - Accent2 5" xfId="248" xr:uid="{C611BA56-D68F-422B-B2F2-4A653441DCCC}"/>
    <cellStyle name="40% - Accent2 6" xfId="249" xr:uid="{D152FE83-9D9E-4B03-8AD0-45A33EFADC40}"/>
    <cellStyle name="40% - Accent2 7" xfId="250" xr:uid="{3ED089D6-4677-4860-ABB2-B062D8D5AF56}"/>
    <cellStyle name="40% - Accent2 8" xfId="251" xr:uid="{6C4BA71C-ED1E-4B80-947C-F5DC461F4ABD}"/>
    <cellStyle name="40% - Accent2 9" xfId="252" xr:uid="{5E33B9D7-2545-4521-BF89-63110B938E8E}"/>
    <cellStyle name="40% - Accent3 10" xfId="254" xr:uid="{72018E8D-6352-4FFD-8F07-FD65775C8D5C}"/>
    <cellStyle name="40% - Accent3 11" xfId="255" xr:uid="{0B5FE968-0666-4FC1-84D8-F4CC1420B52D}"/>
    <cellStyle name="40% - Accent3 12" xfId="256" xr:uid="{8424BEEF-66F5-44A5-BE53-24BEDC8436EB}"/>
    <cellStyle name="40% - Accent3 12 2" xfId="257" xr:uid="{A7D34B4D-8B05-43E2-BD8D-2AFF23702F13}"/>
    <cellStyle name="40% - Accent3 12 3" xfId="258" xr:uid="{224FCC6C-2F4C-4ED5-8E17-44A407A33EA7}"/>
    <cellStyle name="40% - Accent3 13" xfId="259" xr:uid="{0BCDD457-BC41-428E-9F06-D71075B35917}"/>
    <cellStyle name="40% - Accent3 14" xfId="253" xr:uid="{81FE0107-25FE-42A5-90EE-2A742D37677E}"/>
    <cellStyle name="40% - Accent3 2" xfId="260" xr:uid="{8DEA12D0-EB3F-4B5E-B756-61137DEA1531}"/>
    <cellStyle name="40% - Accent3 2 2" xfId="261" xr:uid="{D7C76FD8-63F9-420C-8BF9-FE1A8C59FF40}"/>
    <cellStyle name="40% - Accent3 2 3" xfId="262" xr:uid="{7631AAFB-C693-4BD6-AF19-8E83F30F5084}"/>
    <cellStyle name="40% - Accent3 2 4" xfId="263" xr:uid="{CC82AF22-6F89-43E7-8F12-8ED484BE2F72}"/>
    <cellStyle name="40% - Accent3 3" xfId="264" xr:uid="{A6E4346F-7D2C-4FEE-BA4A-F9C35FEDE654}"/>
    <cellStyle name="40% - Accent3 4" xfId="265" xr:uid="{84471880-A127-4C38-8AA2-CDE94B708C0F}"/>
    <cellStyle name="40% - Accent3 5" xfId="266" xr:uid="{36402789-1403-4610-8F03-48A49110BF61}"/>
    <cellStyle name="40% - Accent3 6" xfId="267" xr:uid="{254D660E-9B25-47D7-97C7-94DE88D8A299}"/>
    <cellStyle name="40% - Accent3 6 2" xfId="268" xr:uid="{0F9A74C7-13C6-4A13-B2EE-1D2423AA0B2D}"/>
    <cellStyle name="40% - Accent3 6 3" xfId="269" xr:uid="{75AA5996-5AEC-4246-8CDD-8D154E03B06C}"/>
    <cellStyle name="40% - Accent3 6 4" xfId="270" xr:uid="{2FA42262-5D4C-4AEB-964A-7E043EAEF412}"/>
    <cellStyle name="40% - Accent3 7" xfId="271" xr:uid="{99181727-A447-4813-99A4-130A4503B3CF}"/>
    <cellStyle name="40% - Accent3 8" xfId="272" xr:uid="{42F5F33E-E583-4B12-B695-B09B10D0254C}"/>
    <cellStyle name="40% - Accent3 9" xfId="273" xr:uid="{00A7F6B5-67AD-4AC9-BEC5-3EB9DCE63E4D}"/>
    <cellStyle name="40% - Accent4 10" xfId="275" xr:uid="{15027782-3B88-481F-B93E-4816E20790B6}"/>
    <cellStyle name="40% - Accent4 11" xfId="276" xr:uid="{019CEABC-BC03-48F4-8A33-5ACC7A32F5C4}"/>
    <cellStyle name="40% - Accent4 12" xfId="277" xr:uid="{C9DC211A-FE81-4E7B-A338-F993ACA33776}"/>
    <cellStyle name="40% - Accent4 12 2" xfId="278" xr:uid="{553EACEF-D6A5-4C67-81D5-9B077F7DA91C}"/>
    <cellStyle name="40% - Accent4 12 3" xfId="279" xr:uid="{DBEDA83C-0A4D-4F76-9077-C3278C41FA3A}"/>
    <cellStyle name="40% - Accent4 13" xfId="280" xr:uid="{CF876510-9749-41DA-93AA-E44D00B4ED28}"/>
    <cellStyle name="40% - Accent4 14" xfId="274" xr:uid="{B471FCCB-49EC-4930-942A-2D119E043339}"/>
    <cellStyle name="40% - Accent4 2" xfId="281" xr:uid="{D7F498EA-26B1-450D-9999-73A3C6A0131E}"/>
    <cellStyle name="40% - Accent4 2 2" xfId="282" xr:uid="{99109B8F-EB6D-4EC4-B5F0-1A89A5626F0C}"/>
    <cellStyle name="40% - Accent4 2 3" xfId="283" xr:uid="{080667B7-7A9E-4DCD-A4D3-3F4D9CAAAAFC}"/>
    <cellStyle name="40% - Accent4 2 4" xfId="284" xr:uid="{36F720A3-F599-4C6B-8DEB-CC79C1D8B05D}"/>
    <cellStyle name="40% - Accent4 3" xfId="285" xr:uid="{D51B2322-F721-4D3A-97BF-177A812D4DF8}"/>
    <cellStyle name="40% - Accent4 4" xfId="286" xr:uid="{B98B4044-5201-4942-B348-1641F4756EB9}"/>
    <cellStyle name="40% - Accent4 5" xfId="287" xr:uid="{63D6CDC0-47D8-4119-A892-65E89F02162C}"/>
    <cellStyle name="40% - Accent4 6" xfId="288" xr:uid="{B2EAE046-98BF-416F-B89B-92E475D0D5B7}"/>
    <cellStyle name="40% - Accent4 6 2" xfId="289" xr:uid="{CCB8824E-06C5-40D3-9D36-D2D6967B54CB}"/>
    <cellStyle name="40% - Accent4 6 3" xfId="290" xr:uid="{F6D91025-64D7-41DC-9D70-D73859A1B24F}"/>
    <cellStyle name="40% - Accent4 6 4" xfId="291" xr:uid="{DB4876CC-BDFA-4817-8E5F-218D27093267}"/>
    <cellStyle name="40% - Accent4 7" xfId="292" xr:uid="{24076356-CDF0-4568-B0CF-53F6DAF30497}"/>
    <cellStyle name="40% - Accent4 8" xfId="293" xr:uid="{981D0D6F-747A-4E19-B6C3-9206E65E5FCD}"/>
    <cellStyle name="40% - Accent4 9" xfId="294" xr:uid="{1C613A0F-BE6C-4E0A-B514-862E665EBE9B}"/>
    <cellStyle name="40% - Accent5 10" xfId="296" xr:uid="{79FB4455-5858-4843-B995-B31E621055DB}"/>
    <cellStyle name="40% - Accent5 11" xfId="297" xr:uid="{E8466F6C-463B-4ECF-859F-95ACFA3F45F6}"/>
    <cellStyle name="40% - Accent5 12" xfId="298" xr:uid="{DAF8EB57-9798-4E26-8C03-6B259B69DAEA}"/>
    <cellStyle name="40% - Accent5 12 2" xfId="299" xr:uid="{D0F294E4-0A01-4652-BD04-392BB6348C99}"/>
    <cellStyle name="40% - Accent5 12 3" xfId="300" xr:uid="{D1931299-3A72-4FAC-800A-A84732847A2C}"/>
    <cellStyle name="40% - Accent5 13" xfId="301" xr:uid="{CC5CCD30-7D43-4B22-AB39-AFAE72923983}"/>
    <cellStyle name="40% - Accent5 14" xfId="295" xr:uid="{786C8498-D9A3-4C86-90ED-1BB2A24482B8}"/>
    <cellStyle name="40% - Accent5 2" xfId="302" xr:uid="{73460163-C220-462E-B498-8591BD6A2AB8}"/>
    <cellStyle name="40% - Accent5 2 2" xfId="303" xr:uid="{ECDE77B8-3456-41E1-B74B-F59D7A4937DC}"/>
    <cellStyle name="40% - Accent5 2 3" xfId="304" xr:uid="{3AD464E6-8246-483E-A6ED-762CF5667965}"/>
    <cellStyle name="40% - Accent5 2 4" xfId="305" xr:uid="{19852091-8429-401D-84C3-1E30A5E49412}"/>
    <cellStyle name="40% - Accent5 3" xfId="306" xr:uid="{5D27322B-083E-4817-800D-50E0A0D4EFFB}"/>
    <cellStyle name="40% - Accent5 4" xfId="307" xr:uid="{D2915B02-86DC-45A8-B3C1-2C6507560380}"/>
    <cellStyle name="40% - Accent5 5" xfId="308" xr:uid="{20D2758C-A8A7-425D-B9B3-5C20F4DE494E}"/>
    <cellStyle name="40% - Accent5 6" xfId="309" xr:uid="{89E487D2-709A-41E2-AA6F-7B42D241EC17}"/>
    <cellStyle name="40% - Accent5 6 2" xfId="310" xr:uid="{AFB0D386-B26F-42B7-B2EA-F03533BAA030}"/>
    <cellStyle name="40% - Accent5 6 3" xfId="311" xr:uid="{73EE44AB-68DC-447D-88F3-D5CE19979376}"/>
    <cellStyle name="40% - Accent5 6 4" xfId="312" xr:uid="{2089EFB3-48C7-4C30-BFCB-539ADA6FC335}"/>
    <cellStyle name="40% - Accent5 7" xfId="313" xr:uid="{0F4CA3DF-1E56-4F79-B467-E23CF75607EB}"/>
    <cellStyle name="40% - Accent5 8" xfId="314" xr:uid="{4C9E6D8D-48A2-436B-ADD2-8F5E8F7980C2}"/>
    <cellStyle name="40% - Accent5 9" xfId="315" xr:uid="{D8F03E03-D13E-4A81-932D-FE7FB70C1EB5}"/>
    <cellStyle name="40% - Accent6 10" xfId="317" xr:uid="{6FC29B68-E868-4E99-8A27-522445DDEB4A}"/>
    <cellStyle name="40% - Accent6 11" xfId="318" xr:uid="{3B2D3BB8-88D6-4395-84BD-DC10756C3918}"/>
    <cellStyle name="40% - Accent6 12" xfId="319" xr:uid="{92B130D9-A255-4281-A3EA-8690469CD46A}"/>
    <cellStyle name="40% - Accent6 12 2" xfId="320" xr:uid="{5C3BE140-D16A-4A58-BEAF-A84202F1FF1B}"/>
    <cellStyle name="40% - Accent6 12 3" xfId="321" xr:uid="{2E9D70A5-C773-4C39-B9A6-69577E03F89F}"/>
    <cellStyle name="40% - Accent6 13" xfId="322" xr:uid="{B00198E7-776C-4A58-BF4F-554D68D0585B}"/>
    <cellStyle name="40% - Accent6 14" xfId="316" xr:uid="{EA2622B5-A237-4F44-A7A1-6755D6E1333C}"/>
    <cellStyle name="40% - Accent6 2" xfId="323" xr:uid="{3EDDE1C9-319F-45D7-9E3A-40360E1DDF28}"/>
    <cellStyle name="40% - Accent6 2 2" xfId="324" xr:uid="{B0DC58A6-1085-490F-A836-4F446AFCA911}"/>
    <cellStyle name="40% - Accent6 2 3" xfId="325" xr:uid="{8DB5FDE8-4464-430B-BED6-E20711AF7F42}"/>
    <cellStyle name="40% - Accent6 2 4" xfId="326" xr:uid="{80BB5634-A7F3-4D0B-BA7B-36C97AE4E6A7}"/>
    <cellStyle name="40% - Accent6 3" xfId="327" xr:uid="{0B9F86A8-F6CB-4E18-BCB9-710644450656}"/>
    <cellStyle name="40% - Accent6 4" xfId="328" xr:uid="{03BBB4B6-DD4A-4EDD-A04D-AB0E1E0C69DE}"/>
    <cellStyle name="40% - Accent6 5" xfId="329" xr:uid="{4EC98603-498A-40EC-B3C9-898050B60AE9}"/>
    <cellStyle name="40% - Accent6 6" xfId="330" xr:uid="{F7DB7B6D-08B0-40E3-9472-1C433034491F}"/>
    <cellStyle name="40% - Accent6 6 2" xfId="331" xr:uid="{07579C0B-35EF-45D6-9AA2-C95D0B449E99}"/>
    <cellStyle name="40% - Accent6 6 3" xfId="332" xr:uid="{18B09F69-80F4-4FCD-83F0-51F686810D1F}"/>
    <cellStyle name="40% - Accent6 6 4" xfId="333" xr:uid="{8C07C807-933D-4AE4-80A4-A74785D18076}"/>
    <cellStyle name="40% - Accent6 7" xfId="334" xr:uid="{235FD289-7E90-4DCF-B03A-218AABE0A134}"/>
    <cellStyle name="40% - Accent6 8" xfId="335" xr:uid="{6E99DC92-3CA7-47D0-932D-DC6EA9939839}"/>
    <cellStyle name="40% - Accent6 9" xfId="336" xr:uid="{6BB61F73-5D7B-4842-BF09-130BDE8D40EF}"/>
    <cellStyle name="60% - Accent1 10" xfId="338" xr:uid="{A26C1D5A-1401-4E8B-86E7-1D95C3B8C7CD}"/>
    <cellStyle name="60% - Accent1 11" xfId="339" xr:uid="{2C0E72BC-787E-439A-93D7-FDFE73ADD662}"/>
    <cellStyle name="60% - Accent1 12" xfId="340" xr:uid="{F4ABF83A-8F59-4759-B273-6C6BCD8D9C41}"/>
    <cellStyle name="60% - Accent1 12 2" xfId="341" xr:uid="{ECD1273E-B28E-4C18-824D-A82099498742}"/>
    <cellStyle name="60% - Accent1 12 3" xfId="342" xr:uid="{43AC5CE3-2C3F-476C-91BD-2AC15BA3498E}"/>
    <cellStyle name="60% - Accent1 13" xfId="343" xr:uid="{2109D9ED-6E30-44E8-B03A-A219CDB32669}"/>
    <cellStyle name="60% - Accent1 14" xfId="337" xr:uid="{FE5E4A93-EC3B-4476-86CE-3AFF14154ED9}"/>
    <cellStyle name="60% - Accent1 2" xfId="344" xr:uid="{3B682BF1-9342-403E-AE57-72A061E4CC54}"/>
    <cellStyle name="60% - Accent1 2 2" xfId="345" xr:uid="{82F7A1C6-7659-4486-8B87-B7F81B2A414B}"/>
    <cellStyle name="60% - Accent1 3" xfId="346" xr:uid="{B78AE109-7D48-4BB1-9B1C-74D933E5909B}"/>
    <cellStyle name="60% - Accent1 4" xfId="347" xr:uid="{C759DD43-2F4D-45B4-9B09-63256EF52CD2}"/>
    <cellStyle name="60% - Accent1 5" xfId="348" xr:uid="{85CA27C7-7456-4F8E-8DBB-03B4181815EA}"/>
    <cellStyle name="60% - Accent1 6" xfId="349" xr:uid="{A95188F2-17B4-4CD7-BDC5-3979EDCB6920}"/>
    <cellStyle name="60% - Accent1 6 2" xfId="350" xr:uid="{C092C14F-3C96-43B4-983A-D8412B18779A}"/>
    <cellStyle name="60% - Accent1 6 3" xfId="351" xr:uid="{71A27D42-7E6B-4E13-91FE-324CA5CD6922}"/>
    <cellStyle name="60% - Accent1 6 4" xfId="352" xr:uid="{870CDEFB-2E61-411C-BB02-534286045341}"/>
    <cellStyle name="60% - Accent1 7" xfId="353" xr:uid="{AC27F921-C7F1-4407-84EF-21A6CAC44F26}"/>
    <cellStyle name="60% - Accent1 8" xfId="354" xr:uid="{04067D8D-2C0E-4CDE-96E8-689ABB08F46C}"/>
    <cellStyle name="60% - Accent1 9" xfId="355" xr:uid="{45A86271-ECF6-4DA9-879A-723729230508}"/>
    <cellStyle name="60% - Accent2 10" xfId="357" xr:uid="{DBF50B9E-38E8-4E1C-A5CF-8953A310787F}"/>
    <cellStyle name="60% - Accent2 11" xfId="358" xr:uid="{E183D4A6-1D21-430D-BEC3-E5AD2F32C689}"/>
    <cellStyle name="60% - Accent2 12" xfId="359" xr:uid="{332D9E3F-4826-42AB-A476-BCA474D9A3FA}"/>
    <cellStyle name="60% - Accent2 13" xfId="356" xr:uid="{BB713717-5EB3-4941-846F-1D6BF74204F8}"/>
    <cellStyle name="60% - Accent2 2" xfId="360" xr:uid="{6ECC9958-E8FB-465E-8F22-9910BB336F17}"/>
    <cellStyle name="60% - Accent2 2 2" xfId="361" xr:uid="{E712A001-0547-4F48-AA54-44FF570003B9}"/>
    <cellStyle name="60% - Accent2 3" xfId="362" xr:uid="{A8E762F9-9B48-4B5A-BEEE-09C3F50DA8FF}"/>
    <cellStyle name="60% - Accent2 4" xfId="363" xr:uid="{0C7DA5D2-96F4-4B00-BCBB-F02B782B0A65}"/>
    <cellStyle name="60% - Accent2 5" xfId="364" xr:uid="{5FBA6681-0D0F-4627-83B6-2051C05ECC29}"/>
    <cellStyle name="60% - Accent2 6" xfId="365" xr:uid="{F166C290-CCCD-488E-932F-8FE6D14EF1A6}"/>
    <cellStyle name="60% - Accent2 7" xfId="366" xr:uid="{2C569FCF-628D-4790-BE0B-720803B1D40C}"/>
    <cellStyle name="60% - Accent2 8" xfId="367" xr:uid="{6E9403D7-7BE2-441E-A577-BE84D8CFE8C7}"/>
    <cellStyle name="60% - Accent2 9" xfId="368" xr:uid="{349461F9-3361-4F9B-A866-515B5F3AE70B}"/>
    <cellStyle name="60% - Accent3 10" xfId="370" xr:uid="{28A2929F-360E-4591-86F4-F7CF7540CDF0}"/>
    <cellStyle name="60% - Accent3 11" xfId="371" xr:uid="{6FDA256F-CFDA-4DC9-9B74-F4F383183624}"/>
    <cellStyle name="60% - Accent3 12" xfId="372" xr:uid="{6152C896-2DEA-4AF8-94BA-F4D81EFC4428}"/>
    <cellStyle name="60% - Accent3 12 2" xfId="373" xr:uid="{A6E92BE3-6392-411C-B9B0-03DF2AEB5683}"/>
    <cellStyle name="60% - Accent3 12 3" xfId="374" xr:uid="{714DDCD6-C903-4EBD-B8FA-3E901CFB8DF4}"/>
    <cellStyle name="60% - Accent3 13" xfId="375" xr:uid="{2FFF1F97-1524-4892-A9B0-1D199CFA5C3C}"/>
    <cellStyle name="60% - Accent3 14" xfId="369" xr:uid="{449FAAE3-F79B-462C-B902-F645B2DA839B}"/>
    <cellStyle name="60% - Accent3 2" xfId="376" xr:uid="{4E64A408-ECAD-4EBC-85EF-1DF6A8E65668}"/>
    <cellStyle name="60% - Accent3 2 2" xfId="377" xr:uid="{CA8EDAEB-1060-4D02-A2C7-D0915AEB484F}"/>
    <cellStyle name="60% - Accent3 3" xfId="378" xr:uid="{66F1E98B-7CDC-424A-867D-23917505DE63}"/>
    <cellStyle name="60% - Accent3 4" xfId="379" xr:uid="{86E55D63-BFE1-47BA-9D8D-7113A052ECFC}"/>
    <cellStyle name="60% - Accent3 5" xfId="380" xr:uid="{B53E1004-4412-42EB-B9EC-66C402238243}"/>
    <cellStyle name="60% - Accent3 6" xfId="381" xr:uid="{9EE6F7B9-A0A3-486D-BB7C-2A1F31F1921B}"/>
    <cellStyle name="60% - Accent3 6 2" xfId="382" xr:uid="{1626C667-9CB0-4A67-AC9B-0BC561B2D5F3}"/>
    <cellStyle name="60% - Accent3 6 3" xfId="383" xr:uid="{DE59B974-FA71-47DA-9607-2C6E8207A62B}"/>
    <cellStyle name="60% - Accent3 6 4" xfId="384" xr:uid="{60503940-4D9B-4F4A-A059-69CEA5A3BF45}"/>
    <cellStyle name="60% - Accent3 7" xfId="385" xr:uid="{DC4EDC22-3F61-4F28-A137-18A40E3B2C52}"/>
    <cellStyle name="60% - Accent3 8" xfId="386" xr:uid="{F4C88EE9-5BD1-477B-BE76-C1EC358E0102}"/>
    <cellStyle name="60% - Accent3 9" xfId="387" xr:uid="{19E58290-9BF9-4E93-B760-2A8B5262010D}"/>
    <cellStyle name="60% - Accent4 10" xfId="389" xr:uid="{8C62FC56-CDFA-4A52-98CA-ED5257DD6291}"/>
    <cellStyle name="60% - Accent4 11" xfId="390" xr:uid="{0A3EDE84-FBD8-4206-8FE8-6DA0005CB609}"/>
    <cellStyle name="60% - Accent4 12" xfId="391" xr:uid="{27822875-3D18-4633-8753-D8154520CFDC}"/>
    <cellStyle name="60% - Accent4 12 2" xfId="392" xr:uid="{92FAFCA4-4C21-4025-894F-79DB58302DCA}"/>
    <cellStyle name="60% - Accent4 12 3" xfId="393" xr:uid="{A58A9B55-DEC1-4726-AE2D-A67C98A4DC7C}"/>
    <cellStyle name="60% - Accent4 13" xfId="394" xr:uid="{500629F8-FE05-4EDF-8D36-DD21F644C3CB}"/>
    <cellStyle name="60% - Accent4 14" xfId="388" xr:uid="{A27C3D78-C101-4ABE-B621-A5C627B9F7F2}"/>
    <cellStyle name="60% - Accent4 2" xfId="395" xr:uid="{5F204EBE-21C2-4F7C-A819-DFE072D46A9A}"/>
    <cellStyle name="60% - Accent4 2 2" xfId="396" xr:uid="{ECD1FF26-A997-4272-B6F6-F06CABF942FD}"/>
    <cellStyle name="60% - Accent4 3" xfId="397" xr:uid="{0C932715-FEBA-4D7D-9183-89DA366E1CEA}"/>
    <cellStyle name="60% - Accent4 4" xfId="398" xr:uid="{26F0EE4B-E4D3-4425-8E9D-93E93B0DAAFF}"/>
    <cellStyle name="60% - Accent4 5" xfId="399" xr:uid="{6D108EF9-885C-4F53-A7B3-55356CE10BB4}"/>
    <cellStyle name="60% - Accent4 6" xfId="400" xr:uid="{89061333-5B79-4CCA-8C7D-9777F70B4D57}"/>
    <cellStyle name="60% - Accent4 6 2" xfId="401" xr:uid="{A21121BA-DE3E-4D06-8826-D39CD38B9CBA}"/>
    <cellStyle name="60% - Accent4 6 3" xfId="402" xr:uid="{506643F8-6380-4569-80CE-9E228CD6BE43}"/>
    <cellStyle name="60% - Accent4 6 4" xfId="403" xr:uid="{EF4961BC-879C-41BC-95EB-CDAF631C4BC1}"/>
    <cellStyle name="60% - Accent4 7" xfId="404" xr:uid="{1C24ECBF-DF56-42D5-ADBA-FAD07A650DF6}"/>
    <cellStyle name="60% - Accent4 8" xfId="405" xr:uid="{6A979980-FD58-4629-8775-0D77640425FB}"/>
    <cellStyle name="60% - Accent4 9" xfId="406" xr:uid="{6DE3FEBB-E2F2-475A-AD19-A190A067EAA4}"/>
    <cellStyle name="60% - Accent5 10" xfId="408" xr:uid="{0DDED43A-39F5-4731-9E47-F10225E870C9}"/>
    <cellStyle name="60% - Accent5 11" xfId="409" xr:uid="{CFE42A53-3D1A-44F7-93C1-6A99055CB7A2}"/>
    <cellStyle name="60% - Accent5 12" xfId="410" xr:uid="{FF162FA2-6E29-4329-A650-6624EAF56F90}"/>
    <cellStyle name="60% - Accent5 12 2" xfId="411" xr:uid="{DA797EC0-774D-401E-A857-764A8BA82BB4}"/>
    <cellStyle name="60% - Accent5 12 3" xfId="412" xr:uid="{53BEEAC4-1A7B-475E-A3AB-F30B1D978B6C}"/>
    <cellStyle name="60% - Accent5 13" xfId="413" xr:uid="{323AE3F6-45FC-4FA7-A856-25975B17E7B1}"/>
    <cellStyle name="60% - Accent5 14" xfId="407" xr:uid="{43544138-1C15-4DA8-83F1-C2EB42928D03}"/>
    <cellStyle name="60% - Accent5 2" xfId="414" xr:uid="{9B9D1CD6-A323-41D9-82EE-4EFF39A65ECB}"/>
    <cellStyle name="60% - Accent5 2 2" xfId="415" xr:uid="{2C14A1D9-0D4E-4575-87B3-19E5506AB22C}"/>
    <cellStyle name="60% - Accent5 3" xfId="416" xr:uid="{A5EDA2B7-8C53-4C6C-99D9-37D3B56E4E17}"/>
    <cellStyle name="60% - Accent5 4" xfId="417" xr:uid="{8D16DDFD-4108-458D-8FB9-56436B3CF5C7}"/>
    <cellStyle name="60% - Accent5 5" xfId="418" xr:uid="{5434E3F0-9C60-4798-84C9-761BA528DBAB}"/>
    <cellStyle name="60% - Accent5 6" xfId="419" xr:uid="{1D88321F-9B9E-4DAB-9ABA-92DD986DDE16}"/>
    <cellStyle name="60% - Accent5 6 2" xfId="420" xr:uid="{709003DB-CFCD-444C-9107-1E5C2E295A14}"/>
    <cellStyle name="60% - Accent5 6 3" xfId="421" xr:uid="{2598CC32-DE11-4317-9996-3E8D24B67EA3}"/>
    <cellStyle name="60% - Accent5 6 4" xfId="422" xr:uid="{521E39A5-EF7B-461D-9E32-1D2AAF704B1A}"/>
    <cellStyle name="60% - Accent5 7" xfId="423" xr:uid="{C8B9A9A2-1202-4374-B5EE-0C33580B58F1}"/>
    <cellStyle name="60% - Accent5 8" xfId="424" xr:uid="{1F2682C2-929E-4CAF-ACFF-1D82804C2390}"/>
    <cellStyle name="60% - Accent5 9" xfId="425" xr:uid="{1072DE44-E62E-4702-BA5F-4054AE3A0D7F}"/>
    <cellStyle name="60% - Accent6 10" xfId="427" xr:uid="{4C18B680-2AD5-4BDB-B951-76ED2FA01BB3}"/>
    <cellStyle name="60% - Accent6 11" xfId="428" xr:uid="{3211C6F5-6EA8-4EFC-A500-626912C3A420}"/>
    <cellStyle name="60% - Accent6 12" xfId="429" xr:uid="{4112F811-27E2-4EB6-932D-6D36B7ED5D92}"/>
    <cellStyle name="60% - Accent6 12 2" xfId="430" xr:uid="{1904B6EF-8234-4AB5-90D3-9167AF8501FB}"/>
    <cellStyle name="60% - Accent6 12 3" xfId="431" xr:uid="{934427A3-B633-4992-BF86-0017EC0B1F28}"/>
    <cellStyle name="60% - Accent6 13" xfId="432" xr:uid="{5C804F86-F18F-4494-A382-6191CD401201}"/>
    <cellStyle name="60% - Accent6 14" xfId="426" xr:uid="{1DD2C476-B27B-428B-B64E-CE5790D60DB1}"/>
    <cellStyle name="60% - Accent6 2" xfId="433" xr:uid="{50F4DDC3-3DFC-4337-AFC3-FBCE04359DAE}"/>
    <cellStyle name="60% - Accent6 2 2" xfId="434" xr:uid="{4C10CA7B-3698-46D1-94EB-1EFBDE71410B}"/>
    <cellStyle name="60% - Accent6 3" xfId="435" xr:uid="{7D6BCF47-23F4-4233-B79C-FE58027A2524}"/>
    <cellStyle name="60% - Accent6 4" xfId="436" xr:uid="{579020BB-7A27-4981-BE2C-589A599990C8}"/>
    <cellStyle name="60% - Accent6 5" xfId="437" xr:uid="{FB54C10C-4EC6-445D-AB74-CFBC549D40F0}"/>
    <cellStyle name="60% - Accent6 6" xfId="438" xr:uid="{44133F6C-7373-43CB-BA64-20B8B37417F3}"/>
    <cellStyle name="60% - Accent6 6 2" xfId="439" xr:uid="{A14503ED-23B0-4FFD-85BF-D39C71718CDC}"/>
    <cellStyle name="60% - Accent6 6 3" xfId="440" xr:uid="{C42038DB-8F6D-46A2-89F8-9724E136545A}"/>
    <cellStyle name="60% - Accent6 6 4" xfId="441" xr:uid="{A05F0C5A-B698-488D-AAE1-9BE107B56618}"/>
    <cellStyle name="60% - Accent6 7" xfId="442" xr:uid="{49361E89-5457-43F3-83B2-7D3CE6C6A678}"/>
    <cellStyle name="60% - Accent6 8" xfId="443" xr:uid="{7109657B-3E89-411F-9A6D-541A64E30A49}"/>
    <cellStyle name="60% - Accent6 9" xfId="444" xr:uid="{975813AF-0310-4586-8368-845F10A1620B}"/>
    <cellStyle name="Accent1 10" xfId="446" xr:uid="{F6E89582-401F-4032-B7AB-49578090EECA}"/>
    <cellStyle name="Accent1 11" xfId="447" xr:uid="{6A68C574-4676-4AF5-AF8B-48F5D1906329}"/>
    <cellStyle name="Accent1 12" xfId="448" xr:uid="{8D6A5B4F-832C-4DD1-A528-BA13023AF18E}"/>
    <cellStyle name="Accent1 12 2" xfId="449" xr:uid="{4E20F49E-2C89-4A6C-A022-3F54D97B37C7}"/>
    <cellStyle name="Accent1 12 3" xfId="450" xr:uid="{0123973C-0AB9-4F4F-9100-46D1792CF57C}"/>
    <cellStyle name="Accent1 13" xfId="451" xr:uid="{B8AB2858-483E-4F0A-AF49-4A14E6AB275A}"/>
    <cellStyle name="Accent1 14" xfId="445" xr:uid="{C106C0A1-FD2E-49F2-9AF4-FFB6EE368A47}"/>
    <cellStyle name="Accent1 2" xfId="452" xr:uid="{9AFB6ECC-3A7D-4E97-9FDF-144DF8874FBA}"/>
    <cellStyle name="Accent1 2 2" xfId="453" xr:uid="{D14A01F0-8F4C-4BD1-993E-1417383246AC}"/>
    <cellStyle name="Accent1 3" xfId="454" xr:uid="{3D6D8697-C26F-4EBD-B178-0CF0D7146FED}"/>
    <cellStyle name="Accent1 4" xfId="455" xr:uid="{75682653-051C-49C4-8434-DA37BAA3F9FC}"/>
    <cellStyle name="Accent1 5" xfId="456" xr:uid="{31194228-8E54-4B49-B4B9-C804D6C37D8F}"/>
    <cellStyle name="Accent1 6" xfId="457" xr:uid="{AA063091-2326-4BE1-96AE-20BA51D72A40}"/>
    <cellStyle name="Accent1 6 2" xfId="458" xr:uid="{9A89B77B-D4D3-4635-8768-60AA526C6D1E}"/>
    <cellStyle name="Accent1 6 3" xfId="459" xr:uid="{3193754E-BBD9-407E-B43F-5D6ECFDE2D1E}"/>
    <cellStyle name="Accent1 6 4" xfId="460" xr:uid="{FC6D85C5-9BB7-43D6-927D-E0C5C02D06F8}"/>
    <cellStyle name="Accent1 7" xfId="461" xr:uid="{D8C3E8A4-82A7-4C2E-88AE-67B9F08824A2}"/>
    <cellStyle name="Accent1 8" xfId="462" xr:uid="{CDD0B41A-1B9B-43E1-863F-4D76309C6A88}"/>
    <cellStyle name="Accent1 9" xfId="463" xr:uid="{39CEB7FC-369A-4280-974A-437C820DBC3D}"/>
    <cellStyle name="Accent2 10" xfId="465" xr:uid="{37BF73AA-D0A9-48FF-9803-F6E1DC27E980}"/>
    <cellStyle name="Accent2 11" xfId="466" xr:uid="{181B0412-551E-4ED5-92CA-BBF048482C3C}"/>
    <cellStyle name="Accent2 12" xfId="467" xr:uid="{89529098-DD88-4F17-B8B7-EADC8CC85AC6}"/>
    <cellStyle name="Accent2 12 2" xfId="468" xr:uid="{7E716883-6632-4874-8402-4C4AC35D6E9C}"/>
    <cellStyle name="Accent2 12 3" xfId="469" xr:uid="{2CE4AE8B-923A-41D2-A907-82AF3BE30314}"/>
    <cellStyle name="Accent2 13" xfId="470" xr:uid="{E7659B52-97DE-481D-9069-CECCF90CF6FB}"/>
    <cellStyle name="Accent2 14" xfId="464" xr:uid="{4D61E90C-62FA-41D4-9BD4-2E1085CC19B9}"/>
    <cellStyle name="Accent2 2" xfId="471" xr:uid="{ABE43830-BB95-444A-B081-283E36C12A78}"/>
    <cellStyle name="Accent2 2 2" xfId="472" xr:uid="{18AE73AC-2D6D-4A36-9A25-5D2BD5E014C0}"/>
    <cellStyle name="Accent2 3" xfId="473" xr:uid="{008F6437-84E0-41AA-9DBF-B611D29137AD}"/>
    <cellStyle name="Accent2 4" xfId="474" xr:uid="{A93E8780-1D36-4110-86C0-5D0CEA1E4C0D}"/>
    <cellStyle name="Accent2 5" xfId="475" xr:uid="{C5D890D6-3DD4-4616-BAC5-DD2FA34B9411}"/>
    <cellStyle name="Accent2 6" xfId="476" xr:uid="{156453FC-F931-4D8E-BB6A-43D3A60BED02}"/>
    <cellStyle name="Accent2 6 2" xfId="477" xr:uid="{D92C9C3B-E04B-4E8D-8573-60323E32FD95}"/>
    <cellStyle name="Accent2 6 3" xfId="478" xr:uid="{B22777DB-C6B6-4D00-9F7D-B6D6DF921BAD}"/>
    <cellStyle name="Accent2 6 4" xfId="479" xr:uid="{2C85116D-1D68-4CF6-A7AF-48796B7C43F0}"/>
    <cellStyle name="Accent2 7" xfId="480" xr:uid="{8161E460-ED44-43E7-AC76-051C05E0E7D3}"/>
    <cellStyle name="Accent2 8" xfId="481" xr:uid="{525D60ED-5943-48DC-A425-1344B5696AE4}"/>
    <cellStyle name="Accent2 9" xfId="482" xr:uid="{B8F9B0A6-2B29-4E9F-8963-812F676CB65D}"/>
    <cellStyle name="Accent3 10" xfId="484" xr:uid="{66A05A4F-002F-4BE4-B5A7-D987A1FFF1B3}"/>
    <cellStyle name="Accent3 11" xfId="485" xr:uid="{DE0AC3F1-71FF-45CE-BECB-AB2D4B5FC873}"/>
    <cellStyle name="Accent3 12" xfId="486" xr:uid="{AC96A709-7C0E-4046-AC29-DF9AEC94D3C4}"/>
    <cellStyle name="Accent3 12 2" xfId="487" xr:uid="{E4F82AA1-E594-4DEA-9FE7-33E701ED21EA}"/>
    <cellStyle name="Accent3 12 3" xfId="488" xr:uid="{8D400F70-6C80-4ACF-B164-AEA0413DCC2C}"/>
    <cellStyle name="Accent3 13" xfId="489" xr:uid="{311E68FF-9E6E-48B6-AF2B-A8338FF5C57A}"/>
    <cellStyle name="Accent3 14" xfId="483" xr:uid="{E9B98067-8C7D-4A0C-A69A-51F077E22C5B}"/>
    <cellStyle name="Accent3 2" xfId="490" xr:uid="{FC3AC3B4-1A82-46BB-A53D-EACDCAD8B69C}"/>
    <cellStyle name="Accent3 2 2" xfId="491" xr:uid="{EDFE0C4A-62B6-4FB0-88CA-58DCD1BAC5BF}"/>
    <cellStyle name="Accent3 3" xfId="492" xr:uid="{01655B75-D6C4-4E7B-A53F-5987D457BBA8}"/>
    <cellStyle name="Accent3 4" xfId="493" xr:uid="{0E03A27B-C2E6-4BFE-85C6-4CCEA5000ED6}"/>
    <cellStyle name="Accent3 5" xfId="494" xr:uid="{0C5E16EA-0E2D-43E0-946B-B1319608D250}"/>
    <cellStyle name="Accent3 6" xfId="495" xr:uid="{0AC4EED4-59C3-4A37-A646-81830BF5F536}"/>
    <cellStyle name="Accent3 6 2" xfId="496" xr:uid="{61F0EC14-15E2-45A8-B701-94E9A33E8E12}"/>
    <cellStyle name="Accent3 6 3" xfId="497" xr:uid="{57D9A347-6A06-4B7D-B173-AAC595BF0E8E}"/>
    <cellStyle name="Accent3 6 4" xfId="498" xr:uid="{5EAACA65-44DB-4E6B-BC66-F71CB0968149}"/>
    <cellStyle name="Accent3 7" xfId="499" xr:uid="{8BEBC631-E498-4767-A41F-4DB4CC9E7D7B}"/>
    <cellStyle name="Accent3 8" xfId="500" xr:uid="{CE71D46D-616F-4651-BBF7-408A23BF4A9E}"/>
    <cellStyle name="Accent3 9" xfId="501" xr:uid="{56319AFD-AB96-49D4-8973-B38BB7C6528A}"/>
    <cellStyle name="Accent4 10" xfId="503" xr:uid="{7A7C9396-A7AB-4D61-840B-2D3193CB9497}"/>
    <cellStyle name="Accent4 11" xfId="504" xr:uid="{BDF11696-B3E5-476A-8466-3CE85FBAFF60}"/>
    <cellStyle name="Accent4 12" xfId="505" xr:uid="{EC3BFA75-6076-460B-AA28-1A46251B0ADF}"/>
    <cellStyle name="Accent4 12 2" xfId="506" xr:uid="{9E462971-E567-4F5E-B4F0-67F2E93790E0}"/>
    <cellStyle name="Accent4 12 3" xfId="507" xr:uid="{09566807-2B37-4335-9053-1DB4C3CB86BB}"/>
    <cellStyle name="Accent4 13" xfId="508" xr:uid="{8F750100-9B71-4DC6-AEC5-F3D4F813D038}"/>
    <cellStyle name="Accent4 14" xfId="502" xr:uid="{CA9CBAAB-777D-4FF1-8939-0C64D85EB35C}"/>
    <cellStyle name="Accent4 2" xfId="509" xr:uid="{D8DDAFB1-0778-455D-9945-3FD26C9AAC59}"/>
    <cellStyle name="Accent4 2 2" xfId="510" xr:uid="{996CA50E-7C9A-4F41-A3E0-F266D6E092FB}"/>
    <cellStyle name="Accent4 3" xfId="511" xr:uid="{9471964E-9D5C-447D-8B54-1ED66339FE8E}"/>
    <cellStyle name="Accent4 4" xfId="512" xr:uid="{C87D23A9-6081-421F-A790-3380C1379D3D}"/>
    <cellStyle name="Accent4 5" xfId="513" xr:uid="{3DAB91EE-263F-4241-A72F-310F4E00E8E9}"/>
    <cellStyle name="Accent4 6" xfId="514" xr:uid="{1C29F58F-9E62-4C48-8F68-23925B85C202}"/>
    <cellStyle name="Accent4 6 2" xfId="515" xr:uid="{7800B17A-8D62-4213-805D-841C3D7163FD}"/>
    <cellStyle name="Accent4 6 3" xfId="516" xr:uid="{D1167747-5FF3-4EC4-8D12-5A5AB6EA9A92}"/>
    <cellStyle name="Accent4 6 4" xfId="517" xr:uid="{249143FE-0F61-40F0-B8ED-70239C431B4E}"/>
    <cellStyle name="Accent4 7" xfId="518" xr:uid="{ADBF6CC7-F312-416C-B3E9-343387F18201}"/>
    <cellStyle name="Accent4 8" xfId="519" xr:uid="{BD46CDE4-2DAF-475E-AE16-92242BA813BD}"/>
    <cellStyle name="Accent4 9" xfId="520" xr:uid="{3E0F245B-CEDD-44B0-80C7-30D7590F877C}"/>
    <cellStyle name="Accent5 10" xfId="522" xr:uid="{2EAC1CF0-5789-4FA8-9509-7C31128AC000}"/>
    <cellStyle name="Accent5 11" xfId="523" xr:uid="{5EF21CFA-B646-49CD-92E7-6003C9365EE0}"/>
    <cellStyle name="Accent5 12" xfId="524" xr:uid="{E280E495-7F36-4E1B-AADD-68A335985F8E}"/>
    <cellStyle name="Accent5 13" xfId="521" xr:uid="{1EAA1494-EF3B-4490-85EA-F19CD3533E63}"/>
    <cellStyle name="Accent5 2" xfId="525" xr:uid="{26168A28-23C3-407D-B056-A934A3D19BAD}"/>
    <cellStyle name="Accent5 2 2" xfId="526" xr:uid="{63A2B2F2-5EFA-425A-917D-89E9E94C78BD}"/>
    <cellStyle name="Accent5 3" xfId="527" xr:uid="{523E7496-ECD2-4DEE-9E2E-D93FE291AC2B}"/>
    <cellStyle name="Accent5 4" xfId="528" xr:uid="{0625DE83-013D-43DD-ABF1-1F1E2EB60521}"/>
    <cellStyle name="Accent5 5" xfId="529" xr:uid="{7949C195-C4F1-4E5A-9D19-E63F8452BB9E}"/>
    <cellStyle name="Accent5 6" xfId="530" xr:uid="{EB814AD7-7158-4C4D-B129-280BF5888800}"/>
    <cellStyle name="Accent5 7" xfId="531" xr:uid="{64EB6DE1-537C-44B0-A801-1E76136B87CD}"/>
    <cellStyle name="Accent5 8" xfId="532" xr:uid="{8DBCB3BA-97A7-4CA4-9A43-22FB225E26CC}"/>
    <cellStyle name="Accent5 9" xfId="533" xr:uid="{04FBC222-B2D4-40FE-9520-6DA1EFBD0C6E}"/>
    <cellStyle name="Accent6 10" xfId="535" xr:uid="{2344E21A-3971-48EA-A299-DCA3C69B4410}"/>
    <cellStyle name="Accent6 11" xfId="536" xr:uid="{8D313056-E68F-46B3-ACEE-F6F9FC7A9983}"/>
    <cellStyle name="Accent6 12" xfId="537" xr:uid="{008B9D55-5BF7-4122-AA32-0426C77F5BDB}"/>
    <cellStyle name="Accent6 13" xfId="534" xr:uid="{E2496411-C449-4790-80FE-7ACD5F687C3E}"/>
    <cellStyle name="Accent6 2" xfId="538" xr:uid="{0EB07716-77AF-42BD-8898-84086E226BD4}"/>
    <cellStyle name="Accent6 2 2" xfId="539" xr:uid="{EE473B61-23F8-4A8E-A691-C08B9C226ED8}"/>
    <cellStyle name="Accent6 3" xfId="540" xr:uid="{ABC0DDB1-8744-4B93-856D-A0332149AD6A}"/>
    <cellStyle name="Accent6 4" xfId="541" xr:uid="{0873B98E-9476-44C1-B31B-E6C65F7569CD}"/>
    <cellStyle name="Accent6 5" xfId="542" xr:uid="{8AEF5CCA-4C19-4F28-96E6-919562E1DBC0}"/>
    <cellStyle name="Accent6 6" xfId="543" xr:uid="{D8F6E7A3-DBA4-4C28-809B-BE10B05DFCBA}"/>
    <cellStyle name="Accent6 7" xfId="544" xr:uid="{A83EEAB4-4500-4018-99D8-92F95E212F24}"/>
    <cellStyle name="Accent6 8" xfId="545" xr:uid="{4BA1FEDB-E975-4896-91A7-DA6EF80B5D34}"/>
    <cellStyle name="Accent6 9" xfId="546" xr:uid="{5C3F8AE2-739C-4358-BE84-CF9922A3887C}"/>
    <cellStyle name="Bad 10" xfId="548" xr:uid="{7EBDC17E-8C6C-4466-BDF2-504F8CB2EE05}"/>
    <cellStyle name="Bad 11" xfId="549" xr:uid="{439F0B2A-5DB0-40E3-A80A-5225E1BE9F41}"/>
    <cellStyle name="Bad 12" xfId="550" xr:uid="{A3C24ED2-AEC5-4D32-AB0C-92CB240E0E93}"/>
    <cellStyle name="Bad 13" xfId="547" xr:uid="{734DC92A-6628-44B1-BD6E-124395EBAB50}"/>
    <cellStyle name="Bad 2" xfId="551" xr:uid="{DF7B8F61-33EE-4850-8D4D-039D7680923E}"/>
    <cellStyle name="Bad 2 2" xfId="552" xr:uid="{02647CF0-44CD-4208-8ECE-D68676D484D9}"/>
    <cellStyle name="Bad 3" xfId="553" xr:uid="{A89CE431-E93A-4A8E-B31E-D76485BA2C6A}"/>
    <cellStyle name="Bad 4" xfId="554" xr:uid="{A1C7C87D-A94A-42D1-AE9E-50E3B607D780}"/>
    <cellStyle name="Bad 5" xfId="555" xr:uid="{BB4AD55B-EA1A-4CB9-BC9F-6059806C2A57}"/>
    <cellStyle name="Bad 6" xfId="556" xr:uid="{23CC6949-639A-4230-B180-C37F84954CAB}"/>
    <cellStyle name="Bad 7" xfId="557" xr:uid="{3739BD01-A056-4127-A400-8B8CAFECF6D9}"/>
    <cellStyle name="Bad 8" xfId="558" xr:uid="{52B55F07-4A36-414A-9435-4B56D9BD1671}"/>
    <cellStyle name="Bad 9" xfId="559" xr:uid="{DD7FFF18-5D12-4834-BAA5-F771C70A6D61}"/>
    <cellStyle name="Calculation 10" xfId="561" xr:uid="{AB5E7C6E-BE47-4B91-886B-204E0E86EEAB}"/>
    <cellStyle name="Calculation 11" xfId="562" xr:uid="{5D6CB66F-C9F0-44D1-99A5-66BCC557736A}"/>
    <cellStyle name="Calculation 12" xfId="563" xr:uid="{309D7BDB-83C1-46A8-BA7B-3FC29E59F3FD}"/>
    <cellStyle name="Calculation 12 2" xfId="564" xr:uid="{33B6F4A1-0C09-45DD-BC5C-A253A589F385}"/>
    <cellStyle name="Calculation 12 3" xfId="565" xr:uid="{7630B93A-54AF-4305-B628-A6AB6E5C9532}"/>
    <cellStyle name="Calculation 13" xfId="566" xr:uid="{2B11CA34-BC95-4079-A950-C6C9A45605F2}"/>
    <cellStyle name="Calculation 14" xfId="560" xr:uid="{84378454-F47D-41B5-BF73-7658C00E6C1F}"/>
    <cellStyle name="Calculation 2" xfId="567" xr:uid="{1523C952-EE81-4275-BE13-BC9784123F8E}"/>
    <cellStyle name="Calculation 2 2" xfId="568" xr:uid="{94C31E3A-730E-4DFB-9858-FA3E11B06662}"/>
    <cellStyle name="Calculation 3" xfId="569" xr:uid="{432A9BBF-8EBD-4FFC-8B4E-927A1CF48A9F}"/>
    <cellStyle name="Calculation 4" xfId="570" xr:uid="{D5DA9452-7C6C-4AE8-8612-A89CEED84256}"/>
    <cellStyle name="Calculation 5" xfId="571" xr:uid="{5B9FC86E-018F-49F2-8DE1-1E476FC04FFC}"/>
    <cellStyle name="Calculation 6" xfId="572" xr:uid="{ABDF2F88-5D32-46A7-887E-417B3D9470B6}"/>
    <cellStyle name="Calculation 6 2" xfId="573" xr:uid="{3602C880-7059-438A-98F6-42BF4B02FFE2}"/>
    <cellStyle name="Calculation 6 3" xfId="574" xr:uid="{47ABFFCB-98BF-41A7-AF4B-2FB1AF02D455}"/>
    <cellStyle name="Calculation 6 4" xfId="575" xr:uid="{5BACB5EE-4208-4180-8B99-D120725B1B43}"/>
    <cellStyle name="Calculation 7" xfId="576" xr:uid="{D5B2DFC7-5A37-471E-96D4-8574DF32227A}"/>
    <cellStyle name="Calculation 8" xfId="577" xr:uid="{E5739EF1-B4A6-4988-BEF3-E9F5B7774637}"/>
    <cellStyle name="Calculation 9" xfId="578" xr:uid="{9B0C136C-D84F-4EC3-90C5-0475EF8AE4A3}"/>
    <cellStyle name="Check Cell 10" xfId="580" xr:uid="{B0D03C03-2C36-43FC-8723-AF3A1690C8EF}"/>
    <cellStyle name="Check Cell 11" xfId="581" xr:uid="{C10928D5-6678-469A-8B10-EA53895ACE00}"/>
    <cellStyle name="Check Cell 12" xfId="582" xr:uid="{C6C525BD-7BD7-4C9D-891E-920E80562CF9}"/>
    <cellStyle name="Check Cell 13" xfId="579" xr:uid="{1236E2FD-EF73-4F4B-A6C9-6928B8DD6FE1}"/>
    <cellStyle name="Check Cell 2" xfId="583" xr:uid="{B3817A53-C639-4A63-B27E-9746802C965F}"/>
    <cellStyle name="Check Cell 2 2" xfId="584" xr:uid="{06B02248-4ECB-47BD-8464-622CDA977EDD}"/>
    <cellStyle name="Check Cell 3" xfId="585" xr:uid="{615F27CF-9918-443C-A925-F9EDB0E6D989}"/>
    <cellStyle name="Check Cell 4" xfId="586" xr:uid="{C1E33444-F281-4858-B451-D8BB15926559}"/>
    <cellStyle name="Check Cell 5" xfId="587" xr:uid="{B01D83FE-6A93-41F6-8348-9B32736C91D0}"/>
    <cellStyle name="Check Cell 6" xfId="588" xr:uid="{9CE9382D-B7BC-4E63-B0DE-AC49B7639BA8}"/>
    <cellStyle name="Check Cell 7" xfId="589" xr:uid="{9A79E206-F8B1-4496-B8AB-51640DDCD827}"/>
    <cellStyle name="Check Cell 8" xfId="590" xr:uid="{247FF4EC-9F78-4AE7-97A7-4469400CF48A}"/>
    <cellStyle name="Check Cell 9" xfId="591" xr:uid="{B92ACFD9-F119-4C1F-B8A4-356FD0AEC7DB}"/>
    <cellStyle name="Comma" xfId="41" builtinId="3"/>
    <cellStyle name="Comma [0] 2" xfId="15" xr:uid="{00000000-0005-0000-0000-000000000000}"/>
    <cellStyle name="Comma 10" xfId="30" xr:uid="{00000000-0005-0000-0000-00004C000000}"/>
    <cellStyle name="Comma 11" xfId="31" xr:uid="{00000000-0005-0000-0000-00004D000000}"/>
    <cellStyle name="Comma 12" xfId="32" xr:uid="{00000000-0005-0000-0000-00004E000000}"/>
    <cellStyle name="Comma 12 2" xfId="1762" xr:uid="{930138AB-5DF4-4FC2-9B8F-E6CAC62F3859}"/>
    <cellStyle name="Comma 13" xfId="36" xr:uid="{00000000-0005-0000-0000-000052000000}"/>
    <cellStyle name="Comma 14" xfId="37" xr:uid="{00000000-0005-0000-0000-000053000000}"/>
    <cellStyle name="Comma 15" xfId="38" xr:uid="{00000000-0005-0000-0000-000054000000}"/>
    <cellStyle name="Comma 16" xfId="39" xr:uid="{6B8B39EA-0E90-4C9B-A48E-A0FD21A213EA}"/>
    <cellStyle name="Comma 17" xfId="40" xr:uid="{AABE2E2B-BF25-4557-935B-C87C75FCED5F}"/>
    <cellStyle name="Comma 18" xfId="42" xr:uid="{60A88934-9B36-4B8E-B75A-4C008B311D69}"/>
    <cellStyle name="Comma 19" xfId="43" xr:uid="{96DBDA0F-C217-4EE0-ACDA-A9D6785D0867}"/>
    <cellStyle name="Comma 2" xfId="1" xr:uid="{00000000-0005-0000-0000-000001000000}"/>
    <cellStyle name="Comma 2 10" xfId="1734" xr:uid="{BC2E41BA-DF22-49B2-AC5F-F416E380CEB7}"/>
    <cellStyle name="Comma 2 11" xfId="1740" xr:uid="{449A747E-BFC5-4264-9AC5-10191CE52450}"/>
    <cellStyle name="Comma 2 12" xfId="1751" xr:uid="{5CF3E67F-2493-4FFE-85B1-76E7EF5671B1}"/>
    <cellStyle name="Comma 2 13" xfId="1774" xr:uid="{B9084689-6EA4-43BB-9CFF-B652B79C9A98}"/>
    <cellStyle name="Comma 2 14" xfId="1780" xr:uid="{396B613A-551B-421F-A063-56E7933AF7E3}"/>
    <cellStyle name="Comma 2 2" xfId="10" xr:uid="{00000000-0005-0000-0000-000002000000}"/>
    <cellStyle name="Comma 2 2 10" xfId="1782" xr:uid="{EBADE6E6-F221-4D5F-A070-96189AB4E80A}"/>
    <cellStyle name="Comma 2 2 2" xfId="26" xr:uid="{00000000-0005-0000-0000-000003000000}"/>
    <cellStyle name="Comma 2 2 2 2" xfId="594" xr:uid="{511612BA-368F-42AE-9A3F-52A76ABCBBE7}"/>
    <cellStyle name="Comma 2 2 2 3" xfId="1760" xr:uid="{06459B29-9411-4971-B3AC-7FC3E5F79003}"/>
    <cellStyle name="Comma 2 2 3" xfId="28" xr:uid="{00000000-0005-0000-0000-000004000000}"/>
    <cellStyle name="Comma 2 2 3 2" xfId="1761" xr:uid="{405647D8-25BB-4FE3-A41E-EA7F50113F53}"/>
    <cellStyle name="Comma 2 2 4" xfId="25" xr:uid="{00000000-0005-0000-0000-000002000000}"/>
    <cellStyle name="Comma 2 2 4 2" xfId="1759" xr:uid="{F4BCDD38-8B92-447E-881E-957B682B798A}"/>
    <cellStyle name="Comma 2 2 5" xfId="593" xr:uid="{BA232CE4-EC09-4474-A9A4-ED54BF746820}"/>
    <cellStyle name="Comma 2 2 6" xfId="1736" xr:uid="{372D20D2-F3FD-420B-A5B2-A5CBFF9C5FAA}"/>
    <cellStyle name="Comma 2 2 7" xfId="1742" xr:uid="{19AB60E5-9293-4F7E-9568-C61B141DF975}"/>
    <cellStyle name="Comma 2 2 8" xfId="1753" xr:uid="{E47D3E72-359D-445F-8D75-3B55015B0357}"/>
    <cellStyle name="Comma 2 2 9" xfId="1776" xr:uid="{6A1D9338-EA1F-4A1E-AAF4-A82ACD60FC43}"/>
    <cellStyle name="Comma 2 3" xfId="12" xr:uid="{00000000-0005-0000-0000-000003000000}"/>
    <cellStyle name="Comma 2 3 2" xfId="595" xr:uid="{F1177DAF-13B3-4157-AFA8-A8E951B38C42}"/>
    <cellStyle name="Comma 2 4" xfId="34" xr:uid="{00000000-0005-0000-0000-000001000000}"/>
    <cellStyle name="Comma 2 4 2" xfId="1764" xr:uid="{144743D0-6225-474C-AE5E-64D3B9902080}"/>
    <cellStyle name="Comma 2 5" xfId="70" xr:uid="{AE40489B-C56C-400A-849F-A369BA5D1610}"/>
    <cellStyle name="Comma 2 6" xfId="84" xr:uid="{0BB201A8-BC53-4E09-9D16-ADD40DC86590}"/>
    <cellStyle name="Comma 2 7" xfId="592" xr:uid="{6E09DBAC-C186-4504-9ACA-53810C348C27}"/>
    <cellStyle name="Comma 2 8" xfId="1726" xr:uid="{3C652EB4-4059-4C37-BA3A-CB0A911D37BC}"/>
    <cellStyle name="Comma 2 9" xfId="1730" xr:uid="{D9AC9DEC-ECCF-4862-A4D1-6FFE647D8105}"/>
    <cellStyle name="Comma 20" xfId="44" xr:uid="{B084CE4A-DCF3-4388-B199-684DCC87E369}"/>
    <cellStyle name="Comma 21" xfId="45" xr:uid="{0A135506-3840-48CB-9399-9C0B60F3414C}"/>
    <cellStyle name="Comma 22" xfId="46" xr:uid="{079C3AA7-D8D7-4163-94EE-27A6AE793CF8}"/>
    <cellStyle name="Comma 23" xfId="47" xr:uid="{2905ECA2-C232-4134-A3C9-AF9E8C9E0FE2}"/>
    <cellStyle name="Comma 24" xfId="48" xr:uid="{FDE145DB-3149-4ED6-8D4B-B2838E501A97}"/>
    <cellStyle name="Comma 25" xfId="49" xr:uid="{E4750448-9EC5-46D5-919B-E057DBFC0E91}"/>
    <cellStyle name="Comma 26" xfId="50" xr:uid="{EBA32572-2603-48AD-BB19-86AEE7C9AADE}"/>
    <cellStyle name="Comma 27" xfId="51" xr:uid="{53EB5E06-41C0-4EE7-AFEE-46848DBCE446}"/>
    <cellStyle name="Comma 28" xfId="52" xr:uid="{3C0FD988-6774-4B17-8164-342AFF5C2C0F}"/>
    <cellStyle name="Comma 29" xfId="53" xr:uid="{4FF71D32-79D3-46F8-A5B6-FD9BD1CB9F57}"/>
    <cellStyle name="Comma 3" xfId="9" xr:uid="{00000000-0005-0000-0000-000004000000}"/>
    <cellStyle name="Comma 3 2" xfId="11" xr:uid="{00000000-0005-0000-0000-000005000000}"/>
    <cellStyle name="Comma 3 2 2" xfId="598" xr:uid="{468CF068-71A2-4340-969A-3E56FA18DDEA}"/>
    <cellStyle name="Comma 3 2 3" xfId="599" xr:uid="{37D14558-A30B-43F5-ABB3-2518C448F9F9}"/>
    <cellStyle name="Comma 3 2 4" xfId="597" xr:uid="{DB389F82-09B1-421C-B128-DC20BD9EA141}"/>
    <cellStyle name="Comma 3 3" xfId="23" xr:uid="{00000000-0005-0000-0000-000005000000}"/>
    <cellStyle name="Comma 3 3 2" xfId="600" xr:uid="{2E0C0131-ABC6-4DEF-8875-9C0BD9B933D1}"/>
    <cellStyle name="Comma 3 4" xfId="35" xr:uid="{00000000-0005-0000-0000-000002000000}"/>
    <cellStyle name="Comma 3 4 2" xfId="601" xr:uid="{E1A03389-76F8-4604-B4E0-85F8883459F2}"/>
    <cellStyle name="Comma 3 4 3" xfId="1765" xr:uid="{07DF9379-816C-4942-BD7B-7044BA838D41}"/>
    <cellStyle name="Comma 3 5" xfId="87" xr:uid="{9B48B6DD-DEB8-4ED5-A22D-9C8884E3B739}"/>
    <cellStyle name="Comma 3 5 2" xfId="602" xr:uid="{5FC15A45-178D-4E82-9989-E70E7F7DB485}"/>
    <cellStyle name="Comma 3 5 3" xfId="1769" xr:uid="{32420AD0-8CA1-41D0-B16C-BBCE03F52202}"/>
    <cellStyle name="Comma 3 6" xfId="603" xr:uid="{93282C68-8094-4B71-89E4-F38862C86751}"/>
    <cellStyle name="Comma 3 7" xfId="596" xr:uid="{2A3283B7-92B5-4AE7-940E-D3A87C2D4CF5}"/>
    <cellStyle name="Comma 30" xfId="54" xr:uid="{8DC38BCA-0795-42AE-AECF-0CF607F1D3DE}"/>
    <cellStyle name="Comma 31" xfId="55" xr:uid="{73E31E99-DC1F-40BF-A66F-59F188F6A946}"/>
    <cellStyle name="Comma 32" xfId="56" xr:uid="{A854F621-2DAE-4977-8DFE-5F55460F4EC5}"/>
    <cellStyle name="Comma 33" xfId="57" xr:uid="{7E5631FD-852A-48AF-83BA-2E68447F3909}"/>
    <cellStyle name="Comma 34" xfId="59" xr:uid="{667E50E4-C9D7-48EB-95E1-B801AE40E52E}"/>
    <cellStyle name="Comma 35" xfId="58" xr:uid="{B996078B-3339-4AAF-A946-CEA47DD06519}"/>
    <cellStyle name="Comma 36" xfId="60" xr:uid="{25916FAD-60AB-41ED-B9FD-FB8D29502342}"/>
    <cellStyle name="Comma 36 2" xfId="1768" xr:uid="{B7D589D8-3CDD-43D2-8824-40FE0A1FBC77}"/>
    <cellStyle name="Comma 37" xfId="61" xr:uid="{96F37924-0447-49F9-8F9E-DD874E52B839}"/>
    <cellStyle name="Comma 38" xfId="62" xr:uid="{CA1CABC4-8DEE-4EFA-ACC8-429B9C4A129D}"/>
    <cellStyle name="Comma 39" xfId="63" xr:uid="{D7103614-540F-4D72-8319-6670E7BFC0C7}"/>
    <cellStyle name="Comma 4" xfId="16" xr:uid="{00000000-0005-0000-0000-00003E000000}"/>
    <cellStyle name="Comma 4 10" xfId="604" xr:uid="{89F6DB9E-FE31-4AB4-86E1-5CCF916CC041}"/>
    <cellStyle name="Comma 4 2" xfId="33" xr:uid="{00000000-0005-0000-0000-000003000000}"/>
    <cellStyle name="Comma 4 2 2" xfId="606" xr:uid="{F67DA2CA-4C31-4E44-8518-7A60F6217FC6}"/>
    <cellStyle name="Comma 4 2 3" xfId="607" xr:uid="{9F538432-B0C3-41A4-BBEF-9E3663961F7F}"/>
    <cellStyle name="Comma 4 2 4" xfId="608" xr:uid="{EC9C0F8B-C4E8-4533-9209-2AF4220515E4}"/>
    <cellStyle name="Comma 4 2 5" xfId="605" xr:uid="{B2A3F8D4-922C-4BFF-A93D-3D0FF210FFCA}"/>
    <cellStyle name="Comma 4 2 6" xfId="1763" xr:uid="{EC897EC2-9D7A-4D37-AE23-DEB474B8E580}"/>
    <cellStyle name="Comma 4 3" xfId="609" xr:uid="{9E3DE72E-B4AD-4848-8753-E7B42F7F59E8}"/>
    <cellStyle name="Comma 4 3 2" xfId="610" xr:uid="{9B4FBEAD-B842-4A3B-9F03-34543D389763}"/>
    <cellStyle name="Comma 4 4" xfId="611" xr:uid="{5E1B2FFC-D65F-4A11-8B6B-667F61D604C8}"/>
    <cellStyle name="Comma 4 5" xfId="612" xr:uid="{E23E6580-EADE-4F64-9156-45449D8761EC}"/>
    <cellStyle name="Comma 4 6" xfId="613" xr:uid="{E7B1DC47-FF6D-43C0-8334-81DFF6C5F4BA}"/>
    <cellStyle name="Comma 4 6 2" xfId="614" xr:uid="{58A27AEE-4BDA-4CB7-843E-D878C3ED6E1F}"/>
    <cellStyle name="Comma 4 6 3" xfId="615" xr:uid="{FBEFE018-FBAC-4D27-9584-6DC4DB0F3E77}"/>
    <cellStyle name="Comma 4 6 3 2" xfId="616" xr:uid="{4A83E5B8-5CDF-4ADD-ACA3-C83E3EACABC2}"/>
    <cellStyle name="Comma 4 7" xfId="617" xr:uid="{526D17F8-1F26-4377-95FA-D7241DE9238F}"/>
    <cellStyle name="Comma 4 8" xfId="618" xr:uid="{049D6A4F-CA98-4379-8E3E-E3F0CCBB44DD}"/>
    <cellStyle name="Comma 4 9" xfId="619" xr:uid="{27A46140-58F6-4AAB-B9AF-0A18F4EE01B2}"/>
    <cellStyle name="Comma 40" xfId="64" xr:uid="{C11A5F96-5767-4C25-9A5B-3304BF2E4393}"/>
    <cellStyle name="Comma 41" xfId="65" xr:uid="{9DDE39B6-701D-4F05-93EA-966BB5551D45}"/>
    <cellStyle name="Comma 42" xfId="66" xr:uid="{B66EEE7B-F50E-45DB-81B6-01BE48299178}"/>
    <cellStyle name="Comma 43" xfId="67" xr:uid="{A0216C55-1666-4D90-A636-18D974D68545}"/>
    <cellStyle name="Comma 44" xfId="68" xr:uid="{5B976CB8-1820-4C6A-8EE8-FBEFEDAAAFED}"/>
    <cellStyle name="Comma 45" xfId="69" xr:uid="{A97208D3-1A7E-4A39-B755-F5AD2BBEB20C}"/>
    <cellStyle name="Comma 46" xfId="71" xr:uid="{733D3953-A9A2-48A5-B08A-F18E0E67F56A}"/>
    <cellStyle name="Comma 47" xfId="72" xr:uid="{1878AF22-A6CC-4BCE-9A01-F12EDE2D2732}"/>
    <cellStyle name="Comma 48" xfId="73" xr:uid="{018933B9-52B9-456C-B984-5D25C4FB830E}"/>
    <cellStyle name="Comma 49" xfId="74" xr:uid="{E70A32AD-04C4-4FBA-9333-CADABF991B82}"/>
    <cellStyle name="Comma 5" xfId="17" xr:uid="{00000000-0005-0000-0000-00003F000000}"/>
    <cellStyle name="Comma 5 10" xfId="621" xr:uid="{FFA3D5DD-573F-4BB4-BDC0-F40652A982D1}"/>
    <cellStyle name="Comma 5 10 2" xfId="622" xr:uid="{B737ED81-F874-4893-A32B-07415CB259FA}"/>
    <cellStyle name="Comma 5 10 3" xfId="623" xr:uid="{2208CC12-3B2C-4BE6-B12C-86EC8532976A}"/>
    <cellStyle name="Comma 5 11" xfId="620" xr:uid="{BD8E1BE1-880E-4BE1-A7C8-1466D67E8462}"/>
    <cellStyle name="Comma 5 2" xfId="624" xr:uid="{93311C2C-CD66-40E3-8B87-C31C5664C7CC}"/>
    <cellStyle name="Comma 5 3" xfId="625" xr:uid="{10D5B0AA-44F4-4B5D-BF09-97B7C7932EB7}"/>
    <cellStyle name="Comma 5 3 2" xfId="626" xr:uid="{D227025F-237E-4EE7-9504-F7F316399BF0}"/>
    <cellStyle name="Comma 5 4" xfId="627" xr:uid="{FD278E9A-41B4-4CA4-B406-78607D9AD34E}"/>
    <cellStyle name="Comma 5 4 2" xfId="628" xr:uid="{589B6E49-CA39-47C1-B5F9-FEF36ED29BCB}"/>
    <cellStyle name="Comma 5 5" xfId="629" xr:uid="{17587F33-8DEC-4EB5-A829-1A781A47A49F}"/>
    <cellStyle name="Comma 5 5 2" xfId="630" xr:uid="{216C11D0-3B0E-48AF-AA5C-B5A941ACE014}"/>
    <cellStyle name="Comma 5 6" xfId="631" xr:uid="{CDCF00AC-9F83-4451-8DA9-9657E8F6C5BA}"/>
    <cellStyle name="Comma 5 6 2" xfId="632" xr:uid="{26CBB790-EDE1-43B4-9BB7-8D556D822E9A}"/>
    <cellStyle name="Comma 5 7" xfId="633" xr:uid="{A5B5C6C0-056F-44B7-99EB-5FA7D8BDD8B0}"/>
    <cellStyle name="Comma 5 7 2" xfId="634" xr:uid="{955E131D-1325-4FD7-A1AE-BAA0B873D63B}"/>
    <cellStyle name="Comma 5 8" xfId="635" xr:uid="{6C65AB1F-6F78-4316-AEA7-3EF2CCDC39F4}"/>
    <cellStyle name="Comma 5 9" xfId="636" xr:uid="{7FE2FE2A-8121-40CC-83B1-B2A358C66787}"/>
    <cellStyle name="Comma 5 9 2" xfId="637" xr:uid="{7D789723-73F7-4EE1-97C1-E4C3DCEA07F0}"/>
    <cellStyle name="Comma 50" xfId="75" xr:uid="{31B879A1-D357-425F-8859-F8AC840F0050}"/>
    <cellStyle name="Comma 51" xfId="76" xr:uid="{717CBE44-592E-424C-A27F-20689BA0BF31}"/>
    <cellStyle name="Comma 52" xfId="77" xr:uid="{4F91C86B-ACEB-48A2-ACAC-CB0B26CBC264}"/>
    <cellStyle name="Comma 53" xfId="79" xr:uid="{EDFAE068-2CE4-4EE8-866C-AA0EC8A4FCEA}"/>
    <cellStyle name="Comma 54" xfId="80" xr:uid="{0902CCCA-B122-41AE-BD3F-661ED1C0DE32}"/>
    <cellStyle name="Comma 54 2" xfId="1767" xr:uid="{4A75D7E1-B4A4-4581-9A6E-254FBD410FAF}"/>
    <cellStyle name="Comma 55" xfId="85" xr:uid="{CC6E769D-7AB8-4953-B170-52530417F1F1}"/>
    <cellStyle name="Comma 56" xfId="86" xr:uid="{E77B91F9-E5F4-4C9A-886E-354C9EBB9803}"/>
    <cellStyle name="Comma 57" xfId="88" xr:uid="{4AE1D6C1-9607-4C08-9337-36774CFA5FBD}"/>
    <cellStyle name="Comma 58" xfId="90" xr:uid="{1B0C77E3-0D34-424C-B197-BDE9317FD8A9}"/>
    <cellStyle name="Comma 59" xfId="91" xr:uid="{CD298FF9-C768-4618-A2FE-B2907B5C0C12}"/>
    <cellStyle name="Comma 6" xfId="18" xr:uid="{00000000-0005-0000-0000-000040000000}"/>
    <cellStyle name="Comma 6 2" xfId="639" xr:uid="{DAA6400E-28AA-4B6A-976E-3C33AD382429}"/>
    <cellStyle name="Comma 6 3" xfId="638" xr:uid="{E5067AC9-470C-43A5-9E80-70EFA02B71F7}"/>
    <cellStyle name="Comma 60" xfId="92" xr:uid="{7E6E1E26-E731-4F9F-BF65-6D72F1408089}"/>
    <cellStyle name="Comma 61" xfId="93" xr:uid="{2F6C204A-3AE0-4E35-8437-39AFA99221A8}"/>
    <cellStyle name="Comma 62" xfId="1725" xr:uid="{B76F29A1-2D10-4D40-AE0D-79B01BCDA649}"/>
    <cellStyle name="Comma 63" xfId="1727" xr:uid="{938E262B-88C8-4524-9AAB-2B97C34A1ADA}"/>
    <cellStyle name="Comma 64" xfId="1728" xr:uid="{C40C2186-23C7-4E0C-9953-4AAE768086D1}"/>
    <cellStyle name="Comma 65" xfId="1729" xr:uid="{A9FFD6CF-A82C-4C16-9D10-38E66EDD143F}"/>
    <cellStyle name="Comma 66" xfId="1731" xr:uid="{F416D7A7-4265-4432-8077-CACE4FE7C870}"/>
    <cellStyle name="Comma 67" xfId="1732" xr:uid="{3197F7D9-6C5B-4211-B520-4340CC483D5A}"/>
    <cellStyle name="Comma 68" xfId="1733" xr:uid="{59861C73-B7FC-4948-8E93-285C901EBAE0}"/>
    <cellStyle name="Comma 69" xfId="1737" xr:uid="{7B1AC915-297D-4F0C-BED4-55B9308B41ED}"/>
    <cellStyle name="Comma 7" xfId="19" xr:uid="{00000000-0005-0000-0000-000042000000}"/>
    <cellStyle name="Comma 7 2" xfId="641" xr:uid="{DEFE96ED-905C-49D3-A240-5BF62472AC29}"/>
    <cellStyle name="Comma 7 3" xfId="640" xr:uid="{42CB557A-32AB-4C5B-A481-1BA7366EB0D4}"/>
    <cellStyle name="Comma 7 4" xfId="1758" xr:uid="{3531857D-A695-4A8E-956E-D12F8C1725B0}"/>
    <cellStyle name="Comma 70" xfId="1738" xr:uid="{F76BD908-0662-4F02-B348-FD19A3FF7584}"/>
    <cellStyle name="Comma 71" xfId="1739" xr:uid="{22E569C6-9E7D-4C40-A516-5E62CCAA86F4}"/>
    <cellStyle name="Comma 72" xfId="1743" xr:uid="{94D48A4A-3634-487D-853F-9C8ED52184DC}"/>
    <cellStyle name="Comma 73" xfId="1744" xr:uid="{D9C06034-569C-4DF3-965E-455387C15FAB}"/>
    <cellStyle name="Comma 74" xfId="1745" xr:uid="{A4E2F28C-523C-462C-9F18-C77B867BD89E}"/>
    <cellStyle name="Comma 75" xfId="1746" xr:uid="{173CE4BB-B415-42FE-9853-F24301F66D5A}"/>
    <cellStyle name="Comma 76" xfId="1747" xr:uid="{840B3626-060C-4DA8-BE77-9B3B97FD82F9}"/>
    <cellStyle name="Comma 77" xfId="1748" xr:uid="{EF3E92D1-F680-405A-8751-85611CACD1A0}"/>
    <cellStyle name="Comma 78" xfId="1749" xr:uid="{AFFF0DD5-FCF2-4CFC-9831-2F99286EE46B}"/>
    <cellStyle name="Comma 79" xfId="1750" xr:uid="{AEC04C9A-90BF-4F53-B46D-9DD875751E21}"/>
    <cellStyle name="Comma 8" xfId="20" xr:uid="{00000000-0005-0000-0000-000042000000}"/>
    <cellStyle name="Comma 8 2" xfId="643" xr:uid="{906317C2-31C1-4552-AC64-AE5EFAB05C86}"/>
    <cellStyle name="Comma 8 3" xfId="642" xr:uid="{404EBD7F-C125-48CA-A599-E61F2708C4B0}"/>
    <cellStyle name="Comma 80" xfId="1754" xr:uid="{8DC3B9CD-6B34-4FD7-B65C-1D184C25BF11}"/>
    <cellStyle name="Comma 81" xfId="1755" xr:uid="{1C59F6E8-78E6-4794-A13B-85E840003C13}"/>
    <cellStyle name="Comma 82" xfId="1756" xr:uid="{83EEF3F8-5DC5-44F9-8DD2-BDFC1A485D8E}"/>
    <cellStyle name="Comma 83" xfId="1757" xr:uid="{E4CB55AD-F17B-4472-B0BF-B0F569706E79}"/>
    <cellStyle name="Comma 84" xfId="1766" xr:uid="{5DEF26DD-DEFB-4430-83B1-FFD307601AD5}"/>
    <cellStyle name="Comma 85" xfId="1771" xr:uid="{C10848C4-EB25-4D06-905E-1B28D461EC46}"/>
    <cellStyle name="Comma 86" xfId="1772" xr:uid="{BCC1D92E-9747-4EB5-9B14-9D73C7A1611C}"/>
    <cellStyle name="Comma 87" xfId="1773" xr:uid="{CF893A94-9F42-424D-8AC1-1B07E317816F}"/>
    <cellStyle name="Comma 88" xfId="1777" xr:uid="{4866AB18-629F-4977-8D81-EE2F79D77C2B}"/>
    <cellStyle name="Comma 89" xfId="1778" xr:uid="{721E4DCB-6193-4631-BE42-C80C29228CC0}"/>
    <cellStyle name="Comma 9" xfId="29" xr:uid="{00000000-0005-0000-0000-00004B000000}"/>
    <cellStyle name="Comma 9 2" xfId="644" xr:uid="{81DCAF4F-3B53-407D-B73E-E7C648086C58}"/>
    <cellStyle name="Comma 90" xfId="1779" xr:uid="{7D3E1D1D-A82F-4FE8-8A41-71E686F0A0CC}"/>
    <cellStyle name="Comma 91" xfId="1785" xr:uid="{98B7AB06-853A-4042-B891-531D7C3919ED}"/>
    <cellStyle name="Comma 92" xfId="1786" xr:uid="{A99081FF-695D-412C-83CC-6A776D3376B6}"/>
    <cellStyle name="Comma 93" xfId="1787" xr:uid="{C4DC8599-A133-4068-9078-11EDA80AE28C}"/>
    <cellStyle name="Comma 94" xfId="1784" xr:uid="{2011F1BD-B220-444B-B391-895F48531D0D}"/>
    <cellStyle name="Comma 95" xfId="1788" xr:uid="{FF474AC3-BC96-4AC5-B91A-BFC46D856C5F}"/>
    <cellStyle name="Comma 96" xfId="1789" xr:uid="{AB2429B6-02FA-434B-A226-F2177DA537DA}"/>
    <cellStyle name="Comma 97" xfId="1790" xr:uid="{C6F038CC-6CBD-47EE-B588-0E80EAC06094}"/>
    <cellStyle name="Comma 98" xfId="1783" xr:uid="{E3C0A574-C213-4C1E-9804-EA709EBC1BBA}"/>
    <cellStyle name="Comma 99" xfId="1791" xr:uid="{4370BE57-3A76-4654-856E-787EF3D56E91}"/>
    <cellStyle name="Currency 2" xfId="22" xr:uid="{00000000-0005-0000-0000-000006000000}"/>
    <cellStyle name="Currency 2 2" xfId="645" xr:uid="{3C54CBBD-2E8F-4A58-BA14-AD7BAEEE01DF}"/>
    <cellStyle name="Currency 3" xfId="24" xr:uid="{00000000-0005-0000-0000-000007000000}"/>
    <cellStyle name="Currency 3 2" xfId="646" xr:uid="{766AC94B-8685-4B36-ADA5-C75A5300E6C8}"/>
    <cellStyle name="Explanatory Text 10" xfId="648" xr:uid="{F5B37CB9-C104-4041-946A-CE4EEB2695AF}"/>
    <cellStyle name="Explanatory Text 11" xfId="649" xr:uid="{92B343E8-786D-456C-9785-00E75A91233A}"/>
    <cellStyle name="Explanatory Text 12" xfId="650" xr:uid="{0D5DFDFD-BC7A-445D-95E7-D83E684EE15F}"/>
    <cellStyle name="Explanatory Text 13" xfId="647" xr:uid="{0CA4F19A-C3E8-47F4-9CF0-A7A995A8206A}"/>
    <cellStyle name="Explanatory Text 2" xfId="651" xr:uid="{7B194658-386C-4B53-89B7-8428F84BB6D3}"/>
    <cellStyle name="Explanatory Text 3" xfId="652" xr:uid="{874822CC-805C-484E-873C-F81E6CF9DA68}"/>
    <cellStyle name="Explanatory Text 4" xfId="653" xr:uid="{0A18D190-55FE-4660-A541-CE92A88F1261}"/>
    <cellStyle name="Explanatory Text 5" xfId="654" xr:uid="{5C23145B-E320-472D-AE55-DF3962A7C373}"/>
    <cellStyle name="Explanatory Text 6" xfId="655" xr:uid="{51B507C6-399F-41E7-81C5-BAED341DF803}"/>
    <cellStyle name="Explanatory Text 7" xfId="656" xr:uid="{2C07EA92-B565-4985-AFF6-6303DE83D1E3}"/>
    <cellStyle name="Explanatory Text 8" xfId="657" xr:uid="{2C31403C-776C-44DF-A804-D48F5F7DE616}"/>
    <cellStyle name="Explanatory Text 9" xfId="658" xr:uid="{016E30D5-8268-4DF7-A7D7-E2F135206BCD}"/>
    <cellStyle name="Good 10" xfId="660" xr:uid="{3E28F919-43C8-49DC-B8B1-681B8AF04169}"/>
    <cellStyle name="Good 11" xfId="661" xr:uid="{AB1F8CCB-C8F2-47A1-BE2F-F5AD04111274}"/>
    <cellStyle name="Good 12" xfId="662" xr:uid="{63056805-6DE0-49E2-911F-3E19871564F5}"/>
    <cellStyle name="Good 12 2" xfId="663" xr:uid="{8DFD315F-E381-45E0-A88B-393A02DBA712}"/>
    <cellStyle name="Good 12 3" xfId="664" xr:uid="{F5FD44DB-A56B-43FA-A19B-16D7038AEC34}"/>
    <cellStyle name="Good 13" xfId="665" xr:uid="{9BAF025D-5D56-4397-8C26-8ECC954D24AF}"/>
    <cellStyle name="Good 14" xfId="659" xr:uid="{FC9D5EC4-AFF1-4043-9D7B-782C90ED8487}"/>
    <cellStyle name="Good 2" xfId="666" xr:uid="{FDB8995D-D72F-4628-BA66-BCFA43E24A40}"/>
    <cellStyle name="Good 2 2" xfId="667" xr:uid="{CD318518-DC41-4867-9087-0AC6053F327E}"/>
    <cellStyle name="Good 3" xfId="668" xr:uid="{10FA83DD-91A3-4034-A8AA-57D883661D7C}"/>
    <cellStyle name="Good 4" xfId="669" xr:uid="{CCE153FA-4061-4268-A1A8-615AAE85A30A}"/>
    <cellStyle name="Good 5" xfId="670" xr:uid="{1FBAD0E0-D11A-4D79-989D-FF5472D7B629}"/>
    <cellStyle name="Good 6" xfId="671" xr:uid="{C70F5E71-7429-4519-AF18-6E190304139D}"/>
    <cellStyle name="Good 6 2" xfId="672" xr:uid="{51C26018-B79E-45AA-8FC7-758294F25AB8}"/>
    <cellStyle name="Good 6 3" xfId="673" xr:uid="{9ADE2BDB-153A-4E1B-AC43-2C8480BFF73B}"/>
    <cellStyle name="Good 6 4" xfId="674" xr:uid="{86788C3B-7F49-412F-9D46-A38B748DE766}"/>
    <cellStyle name="Good 7" xfId="675" xr:uid="{C76CEFFA-CDCB-4E2E-B3F6-44A68C791E2C}"/>
    <cellStyle name="Good 8" xfId="676" xr:uid="{C2FA3806-08C5-4B28-B3B7-0C5B2A834898}"/>
    <cellStyle name="Good 9" xfId="677" xr:uid="{4E1EFB7D-C68F-4D81-BEFE-8CC600CE3F3A}"/>
    <cellStyle name="Heading 1 10" xfId="679" xr:uid="{8BDC590D-963D-4545-AE2B-BDD2A329831D}"/>
    <cellStyle name="Heading 1 11" xfId="680" xr:uid="{3D5C7442-07B0-4B7D-A0B3-44EAF5569B0D}"/>
    <cellStyle name="Heading 1 12" xfId="681" xr:uid="{911CC7F3-64E7-4A2F-95E8-D1C466228AC7}"/>
    <cellStyle name="Heading 1 12 2" xfId="682" xr:uid="{BDF8C8D7-7D9E-4177-8D42-BFC607FF2821}"/>
    <cellStyle name="Heading 1 12 3" xfId="683" xr:uid="{2FB6D843-B4FD-42DD-8D3D-9EBDDD133216}"/>
    <cellStyle name="Heading 1 13" xfId="684" xr:uid="{64215A2C-02C1-415B-B66D-FB26A1685012}"/>
    <cellStyle name="Heading 1 14" xfId="678" xr:uid="{D760025B-70FE-4DDF-AC98-36D39E91C042}"/>
    <cellStyle name="Heading 1 2" xfId="685" xr:uid="{4831C5BE-0C2A-419D-BF13-873CB4B369A4}"/>
    <cellStyle name="Heading 1 3" xfId="686" xr:uid="{9D8ABBA7-E917-42C9-AD23-A67ADA1BD362}"/>
    <cellStyle name="Heading 1 4" xfId="687" xr:uid="{DA8EC975-2FFF-42FF-842A-DF8D1A7A0BAE}"/>
    <cellStyle name="Heading 1 5" xfId="688" xr:uid="{6BA11E80-13CE-40CE-9FD0-00DD3BE5C1C7}"/>
    <cellStyle name="Heading 1 6" xfId="689" xr:uid="{39616823-065A-47CA-8812-FF2CEFFE0BCA}"/>
    <cellStyle name="Heading 1 6 2" xfId="690" xr:uid="{0FA79B15-DE2F-4354-B1DB-B5250CF61889}"/>
    <cellStyle name="Heading 1 6 3" xfId="691" xr:uid="{AC566B29-AB42-49E9-9E40-95F0F5733AFD}"/>
    <cellStyle name="Heading 1 6 4" xfId="692" xr:uid="{DAD78EC5-26A8-425C-9130-86A225B26868}"/>
    <cellStyle name="Heading 1 7" xfId="693" xr:uid="{EDD54DD3-D116-418C-BBA1-0B0E348D0755}"/>
    <cellStyle name="Heading 1 8" xfId="694" xr:uid="{126D01BD-4EFA-4D4A-8026-877B40FEF245}"/>
    <cellStyle name="Heading 1 9" xfId="695" xr:uid="{1BFFAA44-BF1B-49AF-9D0F-8F1440A61D9D}"/>
    <cellStyle name="Heading 2 10" xfId="697" xr:uid="{4E5884EA-FEAF-4E68-B081-D351EA9443E1}"/>
    <cellStyle name="Heading 2 11" xfId="698" xr:uid="{92B8FFAE-1C7C-41D2-A49B-1D09017E2672}"/>
    <cellStyle name="Heading 2 12" xfId="699" xr:uid="{4345FA08-D9E3-4A22-96EC-64E4580998AB}"/>
    <cellStyle name="Heading 2 12 2" xfId="700" xr:uid="{349FD04A-E6CD-43A4-8D33-C43AEAB22CC1}"/>
    <cellStyle name="Heading 2 12 3" xfId="701" xr:uid="{97F007A0-A971-40E7-BDB7-19DD44E54897}"/>
    <cellStyle name="Heading 2 13" xfId="702" xr:uid="{EFA4668E-9470-432D-9990-C37E9214C664}"/>
    <cellStyle name="Heading 2 14" xfId="696" xr:uid="{04817761-2C6C-4C70-8B00-666C19DCB020}"/>
    <cellStyle name="Heading 2 2" xfId="703" xr:uid="{FF180874-95F9-48D0-81E2-E86D43C8E005}"/>
    <cellStyle name="Heading 2 2 2" xfId="704" xr:uid="{8D3C4032-4089-43FA-80D7-B367A81A13D7}"/>
    <cellStyle name="Heading 2 3" xfId="705" xr:uid="{949B5E1C-8D12-459F-BA4C-E6046D2E6849}"/>
    <cellStyle name="Heading 2 4" xfId="706" xr:uid="{FBF1F00C-187C-4525-A2C2-B5EBFF34B0C4}"/>
    <cellStyle name="Heading 2 5" xfId="707" xr:uid="{52A2F551-163C-4290-B97A-5B8BA6E5D336}"/>
    <cellStyle name="Heading 2 6" xfId="708" xr:uid="{591D52BC-2CFB-4CE3-8C20-C777ADA1D9EB}"/>
    <cellStyle name="Heading 2 6 2" xfId="709" xr:uid="{08B5D09B-C4AF-4C40-BB61-24521455D1B3}"/>
    <cellStyle name="Heading 2 6 3" xfId="710" xr:uid="{1C070163-BD94-4621-A79F-532B2E93DCDC}"/>
    <cellStyle name="Heading 2 6 4" xfId="711" xr:uid="{3E38D191-A57B-4E83-95E6-855BEED44858}"/>
    <cellStyle name="Heading 2 7" xfId="712" xr:uid="{2FFF6CDA-1A17-4BE2-B9D1-53CF11827765}"/>
    <cellStyle name="Heading 2 8" xfId="713" xr:uid="{2472EB5D-53E9-4726-9141-C722B2A6E857}"/>
    <cellStyle name="Heading 2 9" xfId="714" xr:uid="{692B39D5-FB11-4430-9527-DA683AB776D7}"/>
    <cellStyle name="Heading 3 10" xfId="716" xr:uid="{69115A29-D611-47D6-94CB-C5A88CB15EB3}"/>
    <cellStyle name="Heading 3 11" xfId="717" xr:uid="{0344B29B-CA46-4700-863C-F5C9E117B20B}"/>
    <cellStyle name="Heading 3 12" xfId="718" xr:uid="{67D45B3A-68F8-46FC-9013-DCB72AEEE1C3}"/>
    <cellStyle name="Heading 3 12 2" xfId="719" xr:uid="{841C7D4A-C353-4373-BD0E-2A559F8937E9}"/>
    <cellStyle name="Heading 3 12 3" xfId="720" xr:uid="{01B97854-C225-4280-8D86-4FF530D23784}"/>
    <cellStyle name="Heading 3 13" xfId="721" xr:uid="{4CD166C2-9931-40F3-83E9-8B4066EE8D46}"/>
    <cellStyle name="Heading 3 14" xfId="715" xr:uid="{4DF09F80-A243-4B48-888C-B683CDAD5AB0}"/>
    <cellStyle name="Heading 3 2" xfId="722" xr:uid="{F2781EA6-7DB8-4704-B229-81A63EF40BA2}"/>
    <cellStyle name="Heading 3 2 2" xfId="723" xr:uid="{021CF274-656F-422D-B0C2-31AD6CCA9EAE}"/>
    <cellStyle name="Heading 3 3" xfId="724" xr:uid="{390D5B2D-0E7F-46C9-B11C-6A5178279642}"/>
    <cellStyle name="Heading 3 4" xfId="725" xr:uid="{B64619DE-355F-4933-BE19-FD1395278C76}"/>
    <cellStyle name="Heading 3 5" xfId="726" xr:uid="{44E891F3-6BC0-4D30-8E4B-C35EABC8E577}"/>
    <cellStyle name="Heading 3 6" xfId="727" xr:uid="{E62805E1-588F-4C82-AAB6-3C692A4A1579}"/>
    <cellStyle name="Heading 3 6 2" xfId="728" xr:uid="{7763B775-FA2F-4CAE-B006-9338A778F0DD}"/>
    <cellStyle name="Heading 3 6 3" xfId="729" xr:uid="{D7BA23B3-90CD-43EE-87FF-5E2C92FC5427}"/>
    <cellStyle name="Heading 3 6 4" xfId="730" xr:uid="{FED99540-8E9B-4E69-91B6-762DDDACC954}"/>
    <cellStyle name="Heading 3 7" xfId="731" xr:uid="{2057D2A3-6033-47AC-B823-A1686982EC07}"/>
    <cellStyle name="Heading 3 8" xfId="732" xr:uid="{AEE64D7E-62B0-4B47-9E80-63C85C37EEAF}"/>
    <cellStyle name="Heading 3 9" xfId="733" xr:uid="{95FFFCDC-06AD-4FA6-8BD0-4D2AB721D6D5}"/>
    <cellStyle name="Heading 4 10" xfId="735" xr:uid="{B1693340-0AED-4622-9D7C-8687F94D9197}"/>
    <cellStyle name="Heading 4 11" xfId="736" xr:uid="{C3DC0533-03B6-4D5D-9A97-7944187B9AA2}"/>
    <cellStyle name="Heading 4 12" xfId="737" xr:uid="{5B942E53-B38D-4337-BF93-81660413920A}"/>
    <cellStyle name="Heading 4 12 2" xfId="738" xr:uid="{ABA4CF11-9645-49DF-AF19-BDD2CFE2EADF}"/>
    <cellStyle name="Heading 4 12 3" xfId="739" xr:uid="{C53C6A89-1B37-4D58-901A-6DF32142E7A4}"/>
    <cellStyle name="Heading 4 13" xfId="740" xr:uid="{08D7D787-E65B-4081-BBA7-6DCAFCB96000}"/>
    <cellStyle name="Heading 4 14" xfId="734" xr:uid="{079FB394-E298-4A48-B679-4655B1889B0B}"/>
    <cellStyle name="Heading 4 2" xfId="741" xr:uid="{3B6E4A3B-749C-4C9D-A497-924129F27FA1}"/>
    <cellStyle name="Heading 4 3" xfId="742" xr:uid="{BA1ACE46-25B7-40EC-B6AB-243CE4074F8F}"/>
    <cellStyle name="Heading 4 4" xfId="743" xr:uid="{EFF4EEFB-697B-465F-A835-A0701A391C3E}"/>
    <cellStyle name="Heading 4 5" xfId="744" xr:uid="{9CECE135-8400-44FD-8FBB-731B150F939D}"/>
    <cellStyle name="Heading 4 6" xfId="745" xr:uid="{BCF1B001-57E2-4DDC-B988-27F70F1C9A0D}"/>
    <cellStyle name="Heading 4 6 2" xfId="746" xr:uid="{D2648035-3D0A-4D13-9D69-ABAF7397B3AC}"/>
    <cellStyle name="Heading 4 6 3" xfId="747" xr:uid="{55D194E2-A447-42CD-AEF9-4227313587C4}"/>
    <cellStyle name="Heading 4 6 4" xfId="748" xr:uid="{A81E06E4-E990-4638-9A27-18C70C556310}"/>
    <cellStyle name="Heading 4 7" xfId="749" xr:uid="{26809486-A768-421D-B105-181B53CE22B0}"/>
    <cellStyle name="Heading 4 8" xfId="750" xr:uid="{4CAE4026-914F-4616-8720-6A20FD267B5C}"/>
    <cellStyle name="Heading 4 9" xfId="751" xr:uid="{5E8E9D69-37AB-4051-AF42-BC4DF1597977}"/>
    <cellStyle name="Hyperlink 2" xfId="95" xr:uid="{F6760B9B-30F6-4DA9-8C63-AEF81763F7C8}"/>
    <cellStyle name="Hyperlink 2 2" xfId="754" xr:uid="{A0B07EC7-851E-47F2-95C4-8BE0D18A11A4}"/>
    <cellStyle name="Hyperlink 2 3" xfId="753" xr:uid="{33D6CD2D-6A7E-4A6D-9013-082D7FB6E390}"/>
    <cellStyle name="Hyperlink 3" xfId="755" xr:uid="{80FBCCB3-8A4F-43E6-A2BC-4D05D49DDDC3}"/>
    <cellStyle name="Hyperlink 3 2" xfId="756" xr:uid="{42BA0AC9-56AD-4D71-8AF4-BC9BAB4A1E48}"/>
    <cellStyle name="Hyperlink 4" xfId="757" xr:uid="{DC6046B0-29F1-40C8-A3D6-EE84A169E763}"/>
    <cellStyle name="Hyperlink 4 2" xfId="758" xr:uid="{7ABDF1C1-8A70-4AD2-8BEA-D17A6CE085FD}"/>
    <cellStyle name="Hyperlink 5" xfId="752" xr:uid="{0F6148C5-4855-45AF-96E7-A17552799ED4}"/>
    <cellStyle name="Input 10" xfId="760" xr:uid="{D7DD4917-F372-40CB-A3FE-96D50CB68347}"/>
    <cellStyle name="Input 11" xfId="761" xr:uid="{2F65DB79-5A17-4217-AD32-A0223CA007F9}"/>
    <cellStyle name="Input 12" xfId="762" xr:uid="{58D293D5-60F2-4226-B058-3EB3BF0B1DF9}"/>
    <cellStyle name="Input 13" xfId="759" xr:uid="{1B455C77-68A3-48DE-8502-FBFF4E09029B}"/>
    <cellStyle name="Input 2" xfId="763" xr:uid="{977327F2-B17C-4968-A338-015FB62045AF}"/>
    <cellStyle name="Input 2 2" xfId="764" xr:uid="{94AFF50A-0EDD-4097-868E-8E6D61FE3E5C}"/>
    <cellStyle name="Input 3" xfId="765" xr:uid="{A4DC891E-ADCF-4157-A8EF-56A0FF7C6F1D}"/>
    <cellStyle name="Input 4" xfId="766" xr:uid="{C44BCD97-2281-4507-B8C3-C7D8FE86C0EE}"/>
    <cellStyle name="Input 5" xfId="767" xr:uid="{687DD0B1-A114-4A96-B673-D773C655F8BB}"/>
    <cellStyle name="Input 6" xfId="768" xr:uid="{C878C754-84D6-46B7-9F48-AAB588BC9931}"/>
    <cellStyle name="Input 7" xfId="769" xr:uid="{5F7C9FF4-EE2B-40A7-BBC1-01FF270B8A00}"/>
    <cellStyle name="Input 8" xfId="770" xr:uid="{3294BAC4-E036-4DFC-9804-9BA6F627F3DE}"/>
    <cellStyle name="Input 9" xfId="771" xr:uid="{652746D3-CE68-48D0-9BF1-0225AB2D313A}"/>
    <cellStyle name="Komma 2" xfId="78" xr:uid="{52A68266-AD40-4BF6-9E55-3413F440F56E}"/>
    <cellStyle name="Komma 2 2" xfId="89" xr:uid="{E358D2EC-2461-47B7-B139-F0BE6940D73A}"/>
    <cellStyle name="Komma 2 3" xfId="1770" xr:uid="{835838A0-FCC7-4A9E-A03C-07000C6CDBE9}"/>
    <cellStyle name="Linked Cell 10" xfId="773" xr:uid="{D1374E2C-2C99-4877-B4F9-7276A3B70663}"/>
    <cellStyle name="Linked Cell 11" xfId="774" xr:uid="{6E77CCD5-C1ED-4297-94E1-75956B20CF5C}"/>
    <cellStyle name="Linked Cell 12" xfId="775" xr:uid="{1B4F70A3-56AF-4DA5-B775-85EAB7903B48}"/>
    <cellStyle name="Linked Cell 13" xfId="772" xr:uid="{F2BDFF76-D650-481A-80C5-5F4CB472AB7B}"/>
    <cellStyle name="Linked Cell 2" xfId="776" xr:uid="{D4B93853-5E15-4A42-8C5A-BF0E680701DD}"/>
    <cellStyle name="Linked Cell 3" xfId="777" xr:uid="{A6745341-04E0-4F98-99AC-B34B6E663EDA}"/>
    <cellStyle name="Linked Cell 4" xfId="778" xr:uid="{B724E8A1-740B-4C79-AF0C-1BC67226B909}"/>
    <cellStyle name="Linked Cell 5" xfId="779" xr:uid="{F9AFA44C-07C4-4CE7-A58F-357A494B5CB9}"/>
    <cellStyle name="Linked Cell 6" xfId="780" xr:uid="{2874D3EE-C991-4F18-86A3-B0F14F4D145B}"/>
    <cellStyle name="Linked Cell 7" xfId="781" xr:uid="{FCC0B52C-D2DD-4CC2-A1B1-07148B48D276}"/>
    <cellStyle name="Linked Cell 8" xfId="782" xr:uid="{ACA1C63A-E571-47A0-8750-EC29F70D0D5F}"/>
    <cellStyle name="Linked Cell 9" xfId="783" xr:uid="{358D4855-8CFC-4439-BB35-40AF47C8D3B3}"/>
    <cellStyle name="Milliers 2" xfId="1735" xr:uid="{2174817E-D9BA-4629-892F-2B272FF016E7}"/>
    <cellStyle name="Milliers 2 2" xfId="1741" xr:uid="{FAB6A57E-1E50-4A00-AD30-C53733EB505F}"/>
    <cellStyle name="Milliers 2 3" xfId="1752" xr:uid="{7BA510A3-C515-4E98-866F-C6812843C461}"/>
    <cellStyle name="Milliers 2 4" xfId="1775" xr:uid="{789C55CE-D3EA-42A6-8909-30184B20DE96}"/>
    <cellStyle name="Milliers 2 5" xfId="1781" xr:uid="{D3D09860-A6CB-4C28-AE00-295D8680D25F}"/>
    <cellStyle name="Neutral 10" xfId="785" xr:uid="{8C601D77-FCA2-4743-BC6A-6FFF4B05A844}"/>
    <cellStyle name="Neutral 11" xfId="786" xr:uid="{B380F001-6159-492D-8419-2701FEF092C6}"/>
    <cellStyle name="Neutral 12" xfId="787" xr:uid="{ED635241-3FE3-4218-8DE4-1B2F872CA42F}"/>
    <cellStyle name="Neutral 13" xfId="784" xr:uid="{56A8938B-60AB-4FB1-A9CC-4E473B0DBB39}"/>
    <cellStyle name="Neutral 2" xfId="788" xr:uid="{A833F33B-CA32-41F8-AA22-F4CA2C6274DA}"/>
    <cellStyle name="Neutral 2 2" xfId="789" xr:uid="{9B3E796C-8386-40A0-95E6-8DC4D0537B73}"/>
    <cellStyle name="Neutral 3" xfId="790" xr:uid="{9CA3890F-AD3C-486D-8E4B-2902CC7FABD7}"/>
    <cellStyle name="Neutral 4" xfId="791" xr:uid="{2F8396B7-6A41-424C-BA0F-AF5352B0A8DA}"/>
    <cellStyle name="Neutral 5" xfId="792" xr:uid="{24614AEC-60A2-488F-AE9E-38F5612C3616}"/>
    <cellStyle name="Neutral 6" xfId="793" xr:uid="{93959B58-5CE9-4551-BFF6-EF45B91B6D12}"/>
    <cellStyle name="Neutral 7" xfId="794" xr:uid="{40962212-FAF7-453D-93C4-470E9F5FFA25}"/>
    <cellStyle name="Neutral 8" xfId="795" xr:uid="{E9E4275F-290B-4D11-84D3-B583A354E608}"/>
    <cellStyle name="Neutral 9" xfId="796" xr:uid="{23B411D3-C38B-4683-9389-E692C9F2E4AF}"/>
    <cellStyle name="Normal" xfId="0" builtinId="0"/>
    <cellStyle name="Normal 10" xfId="797" xr:uid="{DA9FF30D-B792-4BF1-90B3-FF4D1AF06943}"/>
    <cellStyle name="Normal 10 2" xfId="798" xr:uid="{789417E2-F90D-496E-BC34-EE03F5E16A0E}"/>
    <cellStyle name="Normal 10 3" xfId="799" xr:uid="{356599CC-D8A8-4A86-BD4B-34D63300D72D}"/>
    <cellStyle name="Normal 10 3 2" xfId="800" xr:uid="{F1E011C7-CD54-42A2-8018-E9EE42DB30A4}"/>
    <cellStyle name="Normal 10 4" xfId="801" xr:uid="{F36FAB85-8F28-40A8-AAB6-09161269BFF6}"/>
    <cellStyle name="Normal 10 4 2" xfId="802" xr:uid="{2DAD0499-1188-4C61-994E-661D60BE7DF8}"/>
    <cellStyle name="Normal 100" xfId="803" xr:uid="{19A298EA-4BD7-4324-9544-38CCC5789278}"/>
    <cellStyle name="Normal 100 2" xfId="804" xr:uid="{4D25FB77-7669-4C08-AFAE-34B18A3B2CAD}"/>
    <cellStyle name="Normal 100 3" xfId="805" xr:uid="{18656935-373E-42B8-99B1-57D271F21923}"/>
    <cellStyle name="Normal 100 3 2" xfId="806" xr:uid="{9F7CE78F-2ADA-47BE-B8A8-B7F75E8EDA8E}"/>
    <cellStyle name="Normal 100 4" xfId="807" xr:uid="{92EEC167-38B5-4751-8412-818B48A92098}"/>
    <cellStyle name="Normal 100 4 2" xfId="808" xr:uid="{04C69C64-F8C2-445E-A948-E04274061CC6}"/>
    <cellStyle name="Normal 100 4 2 2" xfId="809" xr:uid="{B456B42A-8B6C-4415-BCC2-335C9264645E}"/>
    <cellStyle name="Normal 100 4 3" xfId="810" xr:uid="{C0010BA0-DFE4-44F8-BF23-4C1098DC6B6D}"/>
    <cellStyle name="Normal 100 4 4" xfId="811" xr:uid="{6CD66196-E93E-463B-B436-8CB7BCB0BD34}"/>
    <cellStyle name="Normal 100 5" xfId="812" xr:uid="{A45EAE29-3240-4342-8FD4-0D6B5204DF57}"/>
    <cellStyle name="Normal 100 6" xfId="813" xr:uid="{9335EB95-7BF4-41C4-B607-2C1A36C54D98}"/>
    <cellStyle name="Normal 100 6 2" xfId="814" xr:uid="{D0F38A39-B172-4488-B74D-5F96899A7DAB}"/>
    <cellStyle name="Normal 101" xfId="815" xr:uid="{9C80D1B8-0C2A-415F-8160-06B80BD79BC1}"/>
    <cellStyle name="Normal 101 2" xfId="816" xr:uid="{267A1BE2-DEC5-435A-8A80-FA673978FD01}"/>
    <cellStyle name="Normal 101 2 2" xfId="817" xr:uid="{9E0AEF13-BBB0-418F-BEA8-47E8C8BC5100}"/>
    <cellStyle name="Normal 101 3" xfId="818" xr:uid="{A38FCF9E-420F-4341-84ED-9664CBF2BA05}"/>
    <cellStyle name="Normal 101 3 2" xfId="819" xr:uid="{4C539571-EF2D-4859-8092-3E57B6B6C088}"/>
    <cellStyle name="Normal 101 3 2 2" xfId="820" xr:uid="{91A83107-8B5D-4FEB-815F-C30F8240D245}"/>
    <cellStyle name="Normal 101 3 3" xfId="821" xr:uid="{85117833-394F-4AC9-93E8-09DFFACBDFC2}"/>
    <cellStyle name="Normal 101 3 4" xfId="822" xr:uid="{FFCAAE26-8761-444E-B803-22D306B9B747}"/>
    <cellStyle name="Normal 101 4" xfId="823" xr:uid="{3B3DBD2E-9F4E-446A-96D7-259A55669618}"/>
    <cellStyle name="Normal 101 5" xfId="824" xr:uid="{C5B938AE-36B8-4122-9284-B2B1090307AA}"/>
    <cellStyle name="Normal 101 5 2" xfId="825" xr:uid="{FB6F446A-A9CB-40AC-BC81-06794583666C}"/>
    <cellStyle name="Normal 102" xfId="826" xr:uid="{49AE6C38-C00E-43F5-93A3-3335651D73A1}"/>
    <cellStyle name="Normal 102 2" xfId="827" xr:uid="{EFDC5996-12EE-4D1C-8580-9E004163D49A}"/>
    <cellStyle name="Normal 102 2 2" xfId="828" xr:uid="{86E270AF-3E42-429D-8D35-C4146A2A8AF7}"/>
    <cellStyle name="Normal 102 3" xfId="829" xr:uid="{C9EEF8FF-991C-4819-B73C-109D1A622941}"/>
    <cellStyle name="Normal 102 3 2" xfId="830" xr:uid="{6F5F4CF0-E3C9-4787-8507-F7314DD93956}"/>
    <cellStyle name="Normal 102 3 2 2" xfId="831" xr:uid="{A673D4E8-0938-4C3C-953D-C05EA29C7073}"/>
    <cellStyle name="Normal 102 3 3" xfId="832" xr:uid="{6A8CF4CB-BBB2-4AD9-9BDB-B46A5498758B}"/>
    <cellStyle name="Normal 102 3 4" xfId="833" xr:uid="{90B4D7A7-39F2-41C9-AC9E-7E7C24B2CD14}"/>
    <cellStyle name="Normal 102 4" xfId="834" xr:uid="{291D302B-76C1-4A7B-BDCF-FC88CF34FABF}"/>
    <cellStyle name="Normal 102 5" xfId="835" xr:uid="{4E7048AA-CA2D-435B-88EE-CC431D471D91}"/>
    <cellStyle name="Normal 102 5 2" xfId="836" xr:uid="{663A9F56-F12A-4299-B403-2875D2C10539}"/>
    <cellStyle name="Normal 103" xfId="837" xr:uid="{4AD97569-A509-4057-B5C5-635EAE44FBEC}"/>
    <cellStyle name="Normal 103 2" xfId="838" xr:uid="{5826F2B1-2729-4C59-B45D-EC415180CB56}"/>
    <cellStyle name="Normal 104" xfId="839" xr:uid="{C91EB4F0-8AD5-4DA9-AFCD-DAAC5860FAB4}"/>
    <cellStyle name="Normal 104 2" xfId="840" xr:uid="{BEACBF93-0A5D-4958-8058-CD16FC13DCA3}"/>
    <cellStyle name="Normal 104 2 2" xfId="841" xr:uid="{57A8B10D-9759-4568-8F83-A0C554DF06C3}"/>
    <cellStyle name="Normal 104 3" xfId="842" xr:uid="{7ABBA9CD-7933-41C0-9C25-ABADDE7FC766}"/>
    <cellStyle name="Normal 104 4" xfId="843" xr:uid="{F9E12F4A-BA9D-468C-A489-A24F3E2E3E8E}"/>
    <cellStyle name="Normal 105" xfId="844" xr:uid="{62A7C6A2-F12B-4827-8E77-ABFD236A285F}"/>
    <cellStyle name="Normal 105 2" xfId="845" xr:uid="{4B722A90-507D-46A8-9C76-1B401FBF7771}"/>
    <cellStyle name="Normal 105 2 2" xfId="846" xr:uid="{8024D3FF-8D44-4410-A0E5-076C803620E8}"/>
    <cellStyle name="Normal 105 3" xfId="847" xr:uid="{D9740A92-368D-416D-9AC9-C62A36BE8C57}"/>
    <cellStyle name="Normal 105 4" xfId="848" xr:uid="{8EDD6EE8-B852-4D44-8AFF-C1F384A91EB8}"/>
    <cellStyle name="Normal 106" xfId="849" xr:uid="{515288AF-A7B2-4A5A-A11C-6EF3D8B11770}"/>
    <cellStyle name="Normal 106 2" xfId="850" xr:uid="{4C1F1E99-1411-435D-984B-4EC140FB218F}"/>
    <cellStyle name="Normal 107" xfId="851" xr:uid="{D421A46D-07BB-417A-BB11-515841A7C51C}"/>
    <cellStyle name="Normal 107 2" xfId="852" xr:uid="{3AF89F2F-B40B-405A-A458-213634CB63D7}"/>
    <cellStyle name="Normal 108" xfId="853" xr:uid="{D91B8407-9114-4127-BF99-8C39D9A89B88}"/>
    <cellStyle name="Normal 108 2" xfId="854" xr:uid="{E4A5187F-2983-408B-A011-D0562CB6DF08}"/>
    <cellStyle name="Normal 108 3" xfId="855" xr:uid="{F5CBD41E-A3B9-41A1-BF72-545193C623B9}"/>
    <cellStyle name="Normal 108 3 2" xfId="856" xr:uid="{96A781E8-820A-498A-B978-1D2D241D7179}"/>
    <cellStyle name="Normal 108 4" xfId="857" xr:uid="{3406D75D-8D05-48D0-8499-EC890A09CA0A}"/>
    <cellStyle name="Normal 108 5" xfId="858" xr:uid="{EBB1C10C-562E-4BDC-8FA3-F6C7CC5CBE9E}"/>
    <cellStyle name="Normal 108 5 2" xfId="859" xr:uid="{D2C0DC7E-6C88-4BA1-8EBE-D485BEBE2B67}"/>
    <cellStyle name="Normal 108 6" xfId="860" xr:uid="{3BF85174-928F-4CF2-89BE-1C095E8EB22C}"/>
    <cellStyle name="Normal 108 6 2" xfId="861" xr:uid="{C402320E-1E8B-46B8-BD7C-549BB8A4FF32}"/>
    <cellStyle name="Normal 108 7" xfId="862" xr:uid="{241215A4-3E24-41D6-8471-535254D24E10}"/>
    <cellStyle name="Normal 108 7 2" xfId="863" xr:uid="{5A81EEF5-0582-4300-8661-6DE6EFB42287}"/>
    <cellStyle name="Normal 109" xfId="864" xr:uid="{0BF6FD50-F978-4939-9647-1F3C8EDCE1AA}"/>
    <cellStyle name="Normal 109 2" xfId="865" xr:uid="{C1C5B0A6-8D60-4CBA-B299-AF82E51487AB}"/>
    <cellStyle name="Normal 109 3" xfId="866" xr:uid="{990AED4C-18EB-445E-AD8C-D450A1A3F731}"/>
    <cellStyle name="Normal 109 3 2" xfId="867" xr:uid="{C56847D1-99E1-407C-A2F6-EF59BFF19D44}"/>
    <cellStyle name="Normal 109 4" xfId="868" xr:uid="{FF3CCB11-95AE-40D5-980B-F184BB506592}"/>
    <cellStyle name="Normal 109 5" xfId="869" xr:uid="{E06A2C30-1A5C-41DC-95DF-B65F42885670}"/>
    <cellStyle name="Normal 109 5 2" xfId="870" xr:uid="{09364473-9155-4635-B18F-6F56C8EDD9F3}"/>
    <cellStyle name="Normal 109 6" xfId="871" xr:uid="{4C0BEDD6-BB0E-4435-8CF4-621E9C3A5BFA}"/>
    <cellStyle name="Normal 109 6 2" xfId="872" xr:uid="{00861243-799F-4D99-A796-FD2239888059}"/>
    <cellStyle name="Normal 109 7" xfId="873" xr:uid="{3CBC8C22-42B3-4D66-AB12-DEE05D900554}"/>
    <cellStyle name="Normal 109 7 2" xfId="874" xr:uid="{2E361FAB-B2C3-4F53-94AB-1079EE633A3B}"/>
    <cellStyle name="Normal 11" xfId="875" xr:uid="{F00C41FF-6D5B-4F86-BED4-14E1D38759DC}"/>
    <cellStyle name="Normal 11 2" xfId="876" xr:uid="{DC992630-26AB-409F-96B2-C25CDC08F172}"/>
    <cellStyle name="Normal 11 3" xfId="877" xr:uid="{A1AE89C8-BAB9-4792-B1A5-A589F51C40C2}"/>
    <cellStyle name="Normal 11 3 2" xfId="878" xr:uid="{13C6BD82-601F-4068-89C5-E6F99E15FABB}"/>
    <cellStyle name="Normal 11 4" xfId="879" xr:uid="{3D3FD83A-B897-4FD8-8D7A-977CC456B9F9}"/>
    <cellStyle name="Normal 11 4 2" xfId="880" xr:uid="{7E85EFDB-9426-40B6-8313-D8DA382505EF}"/>
    <cellStyle name="Normal 110" xfId="881" xr:uid="{6DABE574-5301-4AA5-A681-E8DE80303031}"/>
    <cellStyle name="Normal 110 2" xfId="882" xr:uid="{2728D6A1-4CC4-4A14-97B2-C457AC3B2A2A}"/>
    <cellStyle name="Normal 110 3" xfId="883" xr:uid="{39333DA1-27DB-48EE-A0DB-8A970CCAD8CE}"/>
    <cellStyle name="Normal 110 3 2" xfId="884" xr:uid="{C96367CC-91E4-4363-B128-A3228DB1568A}"/>
    <cellStyle name="Normal 110 4" xfId="885" xr:uid="{29438B4F-29A0-4421-966D-15668FE23E09}"/>
    <cellStyle name="Normal 110 5" xfId="886" xr:uid="{8996072A-1471-4A85-AEE8-67C0E0A9C874}"/>
    <cellStyle name="Normal 110 5 2" xfId="887" xr:uid="{6CFE8AEE-429D-4583-989B-9388D0C18C41}"/>
    <cellStyle name="Normal 110 6" xfId="888" xr:uid="{074D1C28-2EBD-42ED-9939-D8BA2FC5FFC2}"/>
    <cellStyle name="Normal 110 6 2" xfId="889" xr:uid="{CDE7C99E-B13B-4C22-99BC-52989775C602}"/>
    <cellStyle name="Normal 110 7" xfId="890" xr:uid="{4469C0F2-1982-4858-85D4-0B5943CA8316}"/>
    <cellStyle name="Normal 110 7 2" xfId="891" xr:uid="{A0026ED9-DD42-4019-AB9C-C175844EFC9B}"/>
    <cellStyle name="Normal 111" xfId="892" xr:uid="{C5C1A062-9904-4C17-966D-96FEC8FCFF52}"/>
    <cellStyle name="Normal 111 2" xfId="893" xr:uid="{BDF5CF89-E4AB-40C7-A683-44CE1EC5A985}"/>
    <cellStyle name="Normal 111 2 2" xfId="894" xr:uid="{EFAD9903-84DE-4A07-B642-80869C9F0513}"/>
    <cellStyle name="Normal 111 3" xfId="895" xr:uid="{61DAFAD1-FABE-431F-BFEC-E7E95D4B6BA3}"/>
    <cellStyle name="Normal 111 4" xfId="896" xr:uid="{6F7CC46F-3A4A-4255-A786-13FA617E80FA}"/>
    <cellStyle name="Normal 111 4 2" xfId="897" xr:uid="{E5BA3919-051B-41EA-8725-517071C1F403}"/>
    <cellStyle name="Normal 111 5" xfId="898" xr:uid="{1F32D65E-A572-4487-A9ED-F9222F3C2E0E}"/>
    <cellStyle name="Normal 111 5 2" xfId="899" xr:uid="{BE696746-0D18-4C41-9204-947348E24B5D}"/>
    <cellStyle name="Normal 111 6" xfId="900" xr:uid="{3602A9F7-1160-481B-ADB8-A2B3D679FF63}"/>
    <cellStyle name="Normal 111 6 2" xfId="901" xr:uid="{09692AFC-5800-4356-9E66-BEA42C087669}"/>
    <cellStyle name="Normal 112" xfId="902" xr:uid="{57FCDBCB-8D42-4B70-BB5D-5BD3637F4AE6}"/>
    <cellStyle name="Normal 112 2" xfId="903" xr:uid="{A68AF283-7271-4C74-96CB-BA36EF315B14}"/>
    <cellStyle name="Normal 112 2 2" xfId="904" xr:uid="{72420E37-F512-49B8-9104-17FCC4FBC293}"/>
    <cellStyle name="Normal 112 3" xfId="905" xr:uid="{9F99D643-8074-4997-B5E5-699320437012}"/>
    <cellStyle name="Normal 112 4" xfId="906" xr:uid="{887296C9-AF98-45B4-AB1B-CEAA00C24A1F}"/>
    <cellStyle name="Normal 112 4 2" xfId="907" xr:uid="{1834675C-FBD2-406A-8325-41E8F0617D38}"/>
    <cellStyle name="Normal 112 5" xfId="908" xr:uid="{4ED9F6A6-CA5F-4D6A-B29B-7DB28A8A40CE}"/>
    <cellStyle name="Normal 112 5 2" xfId="909" xr:uid="{977DF180-A35D-4F17-A390-FCEF5199ACB5}"/>
    <cellStyle name="Normal 112 6" xfId="910" xr:uid="{7D5FBBCC-7DF2-4BFC-8A32-1A47D0CE4077}"/>
    <cellStyle name="Normal 112 6 2" xfId="911" xr:uid="{8B5EC2E3-A673-4FE0-9001-B6470E8359F6}"/>
    <cellStyle name="Normal 113" xfId="912" xr:uid="{912BF4F1-EA1D-4B72-8538-EFAF1E23D720}"/>
    <cellStyle name="Normal 113 2" xfId="913" xr:uid="{A8F9EDF3-D5CF-46DA-89DA-F092DD1C9AB3}"/>
    <cellStyle name="Normal 114" xfId="914" xr:uid="{904D74EE-140B-4D15-90B4-B52FDFE35DB3}"/>
    <cellStyle name="Normal 114 2" xfId="915" xr:uid="{C7EADFF0-D568-4315-905E-034BBEDD9C7D}"/>
    <cellStyle name="Normal 115" xfId="916" xr:uid="{1C4BF8B6-54A6-45FC-A25E-DD283D3850DF}"/>
    <cellStyle name="Normal 115 2" xfId="917" xr:uid="{78DB7BBC-8FF4-470F-B193-711FA77F921A}"/>
    <cellStyle name="Normal 115 2 2" xfId="918" xr:uid="{0930AB98-0918-44C9-9868-7247FD6EFBF1}"/>
    <cellStyle name="Normal 115 3" xfId="919" xr:uid="{89AED31F-CAAE-4B43-9F3D-EF6E22505C02}"/>
    <cellStyle name="Normal 115 4" xfId="920" xr:uid="{27CB926A-DB77-4792-BFAE-6BF57E1275E6}"/>
    <cellStyle name="Normal 115 4 2" xfId="921" xr:uid="{F5D9C99A-2933-4687-BCD6-21020A8DC769}"/>
    <cellStyle name="Normal 115 5" xfId="922" xr:uid="{7562F845-08A4-47F2-9A17-88933ED6E33B}"/>
    <cellStyle name="Normal 116" xfId="923" xr:uid="{8B070E7F-0CF4-4880-8095-BDFB45C9B6B0}"/>
    <cellStyle name="Normal 116 2" xfId="924" xr:uid="{8D106161-A61B-4BAC-A22D-A05EB77E4139}"/>
    <cellStyle name="Normal 116 2 2" xfId="925" xr:uid="{3D46F0B4-DF91-462A-92B5-736F3FCD5B5B}"/>
    <cellStyle name="Normal 116 3" xfId="926" xr:uid="{849CD798-AAD2-4DB8-BF40-D545B2DA532E}"/>
    <cellStyle name="Normal 116 4" xfId="927" xr:uid="{63E29462-EBDD-4177-A707-3BAFFB2F4D4B}"/>
    <cellStyle name="Normal 116 4 2" xfId="928" xr:uid="{307F32E3-6AC1-44B4-AA4A-ABCE41672787}"/>
    <cellStyle name="Normal 117" xfId="929" xr:uid="{B55F82D2-5F6C-41D3-8E1A-54271FC726DE}"/>
    <cellStyle name="Normal 117 2" xfId="930" xr:uid="{6A431606-6FA1-4AD4-B5B6-C40B4C1B45C7}"/>
    <cellStyle name="Normal 118" xfId="931" xr:uid="{6BC0C85D-1A23-4680-88FC-0A2AFAA1D667}"/>
    <cellStyle name="Normal 118 2" xfId="932" xr:uid="{AAA65AB8-CC84-45BB-B8CB-A3DC10C71FEE}"/>
    <cellStyle name="Normal 119" xfId="933" xr:uid="{5B7F243A-F481-486E-BA78-14141E25EDFC}"/>
    <cellStyle name="Normal 119 2" xfId="934" xr:uid="{C5B8FEBE-CD22-4C1E-AE9D-2A786C023640}"/>
    <cellStyle name="Normal 12" xfId="935" xr:uid="{CB9984B0-DA6D-458F-AABD-62DD164D0405}"/>
    <cellStyle name="Normal 12 2" xfId="936" xr:uid="{A3352234-793E-43EB-9490-A82B259ECC4D}"/>
    <cellStyle name="Normal 12 3" xfId="937" xr:uid="{88D8C4B4-D62C-49BC-AD8E-E7F200073501}"/>
    <cellStyle name="Normal 12 3 2" xfId="938" xr:uid="{D2C543B7-5904-429A-A905-214ED1C40D64}"/>
    <cellStyle name="Normal 12 4" xfId="939" xr:uid="{E195D496-8636-4E69-9607-60F296C08227}"/>
    <cellStyle name="Normal 12 4 2" xfId="940" xr:uid="{10F867B5-EA8D-4B36-AA99-81D42E5C50ED}"/>
    <cellStyle name="Normal 120" xfId="941" xr:uid="{3F92D1EB-10C0-486E-8B0B-4B743DB385A0}"/>
    <cellStyle name="Normal 120 2" xfId="942" xr:uid="{70F8831D-60FC-4322-8099-6D262CF06CA9}"/>
    <cellStyle name="Normal 121" xfId="943" xr:uid="{DBC5BF37-79DC-4F64-A688-E680D8667D3E}"/>
    <cellStyle name="Normal 121 2" xfId="944" xr:uid="{BB0CC5DD-9C01-4E34-A0E4-F18EC450B36C}"/>
    <cellStyle name="Normal 122" xfId="945" xr:uid="{F1171E64-5ADD-41EC-9992-CC8FA5DB34AF}"/>
    <cellStyle name="Normal 122 2" xfId="946" xr:uid="{D18A4859-950A-42F3-8DA1-26F606E857B4}"/>
    <cellStyle name="Normal 123" xfId="947" xr:uid="{B313A7FE-142B-4C87-8CD3-65204A835C21}"/>
    <cellStyle name="Normal 123 2" xfId="948" xr:uid="{9F8E538E-5D62-429A-A0BC-E13AF9CFC108}"/>
    <cellStyle name="Normal 124" xfId="949" xr:uid="{3B956FC7-C7D4-41D3-AED1-7CE3330D2631}"/>
    <cellStyle name="Normal 124 2" xfId="950" xr:uid="{0D38CA9B-E982-437B-BC5A-7A99AB18C9B8}"/>
    <cellStyle name="Normal 125" xfId="951" xr:uid="{31608EC5-DAC0-4681-95AC-B8A17BBB6CCC}"/>
    <cellStyle name="Normal 125 2" xfId="952" xr:uid="{18D9F6BB-E658-47E4-922B-184F8485B519}"/>
    <cellStyle name="Normal 126" xfId="953" xr:uid="{594D305D-66DE-4917-9044-D757C1580D3D}"/>
    <cellStyle name="Normal 126 2" xfId="954" xr:uid="{71236A65-F094-4AB4-9263-DE04CE7BF2DE}"/>
    <cellStyle name="Normal 127" xfId="955" xr:uid="{9E770D7D-39D2-4325-9893-AF09F0CBBE2A}"/>
    <cellStyle name="Normal 127 2" xfId="956" xr:uid="{4913B8AB-ED54-403E-A4F4-24005F545783}"/>
    <cellStyle name="Normal 128" xfId="957" xr:uid="{18CAD1B3-103C-4AA8-B956-B3C6505981F1}"/>
    <cellStyle name="Normal 128 2" xfId="958" xr:uid="{2A45F93B-CE41-4F5E-A44F-9757BCD11ED3}"/>
    <cellStyle name="Normal 128 3" xfId="959" xr:uid="{7FFAA0AE-2A17-42DD-A7E1-DC8E8A83B2EE}"/>
    <cellStyle name="Normal 129" xfId="960" xr:uid="{69A45BEB-4516-4B6E-B6FE-90544DD06962}"/>
    <cellStyle name="Normal 129 2" xfId="961" xr:uid="{A664A47A-34F6-4C65-95BB-C71C7BA05C13}"/>
    <cellStyle name="Normal 129 3" xfId="962" xr:uid="{B15947B9-A96C-4758-BB2D-7453378C34C8}"/>
    <cellStyle name="Normal 13" xfId="963" xr:uid="{76B3961F-CC4F-482D-9D48-128A0F9D81DA}"/>
    <cellStyle name="Normal 13 2" xfId="964" xr:uid="{D7A8F32D-FC21-4A6B-8AEF-964DE20CA55D}"/>
    <cellStyle name="Normal 13 3" xfId="965" xr:uid="{591145B7-D922-43B5-8923-E63913D283CE}"/>
    <cellStyle name="Normal 13 3 2" xfId="966" xr:uid="{B3B04389-2B6C-4B5C-9323-E60E7A217CD3}"/>
    <cellStyle name="Normal 13 4" xfId="967" xr:uid="{0633A93D-BF6F-4E2D-BECB-B0DDBBDF8315}"/>
    <cellStyle name="Normal 13 4 2" xfId="968" xr:uid="{5B110DDD-CC3C-49F9-83EA-40A6076AF2DB}"/>
    <cellStyle name="Normal 130" xfId="969" xr:uid="{846F6EC5-00E9-4C1E-9F22-B7E7B293764B}"/>
    <cellStyle name="Normal 130 2" xfId="970" xr:uid="{733B6A8F-26AD-48E3-84B3-5F546DA53691}"/>
    <cellStyle name="Normal 130 3" xfId="971" xr:uid="{3344508A-3BCE-4EBD-995D-912C8DD285E8}"/>
    <cellStyle name="Normal 131" xfId="972" xr:uid="{ACC29399-6916-4309-81C6-6D25A4C14D91}"/>
    <cellStyle name="Normal 131 2" xfId="973" xr:uid="{05EEC91E-6111-4517-8013-AC6F093DFBCA}"/>
    <cellStyle name="Normal 132" xfId="974" xr:uid="{08FBB367-F15F-4CFB-84C4-F7B97D8BA662}"/>
    <cellStyle name="Normal 132 2" xfId="975" xr:uid="{EBA9BBD3-BE62-4596-939A-5C1A772360E6}"/>
    <cellStyle name="Normal 133" xfId="976" xr:uid="{9CAACC5F-50B3-4651-81A3-3AF178BF5784}"/>
    <cellStyle name="Normal 133 2" xfId="977" xr:uid="{F0E023B9-2C48-4039-9C8F-871C7160DB6F}"/>
    <cellStyle name="Normal 134" xfId="978" xr:uid="{720C7801-B109-4E23-B34D-2840EB0D91C4}"/>
    <cellStyle name="Normal 134 2" xfId="979" xr:uid="{B9599E24-D485-425F-A165-1172F0DC6C55}"/>
    <cellStyle name="Normal 135" xfId="980" xr:uid="{D745B4E0-2BEC-4808-A006-6E6D9FF23C78}"/>
    <cellStyle name="Normal 135 2" xfId="981" xr:uid="{2ED324C6-D335-439D-9BD2-7043E513E673}"/>
    <cellStyle name="Normal 136" xfId="982" xr:uid="{B4082CF4-DB69-4C51-A2BA-614A061FEFE4}"/>
    <cellStyle name="Normal 136 2" xfId="983" xr:uid="{B9B2DF68-716F-4872-A80A-BBCDE98D3821}"/>
    <cellStyle name="Normal 137" xfId="96" xr:uid="{9006340E-FFCC-4F67-9285-D27B330B913F}"/>
    <cellStyle name="Normal 138" xfId="94" xr:uid="{8A2DF995-B09D-47B9-A70C-D2A46AEAF14D}"/>
    <cellStyle name="Normal 14" xfId="984" xr:uid="{F6DEECA7-CCD1-4CC3-90A4-67911610ED6D}"/>
    <cellStyle name="Normal 14 2" xfId="985" xr:uid="{1759C9AD-FFED-4D95-865C-7EA6808CF84B}"/>
    <cellStyle name="Normal 14 3" xfId="986" xr:uid="{5210F2CB-FBC3-4306-88BD-E61BCF061816}"/>
    <cellStyle name="Normal 14 3 2" xfId="987" xr:uid="{AD716A98-28C8-4CCC-A888-5A402794DBF1}"/>
    <cellStyle name="Normal 14 4" xfId="988" xr:uid="{3EAF0604-F961-47B6-9648-C9E7F5EF2C60}"/>
    <cellStyle name="Normal 14 4 2" xfId="989" xr:uid="{623DE3F2-D2A6-463B-AFCE-765221CE6540}"/>
    <cellStyle name="Normal 15" xfId="990" xr:uid="{C44CC56D-34F4-4D58-AEDA-7F18CB5F47AE}"/>
    <cellStyle name="Normal 15 2" xfId="991" xr:uid="{0753B845-FA85-4238-97DB-2BE05EF3D9FE}"/>
    <cellStyle name="Normal 15 3" xfId="992" xr:uid="{FDDECFF2-6ACC-442B-847B-8433C8821E96}"/>
    <cellStyle name="Normal 15 3 2" xfId="993" xr:uid="{093D0C32-C8A6-4499-8036-366F581180DF}"/>
    <cellStyle name="Normal 15 4" xfId="994" xr:uid="{D74053CF-1E7E-4492-B608-99B5280E32F2}"/>
    <cellStyle name="Normal 15 4 2" xfId="995" xr:uid="{7ED8AD3F-DFB9-4DFD-B0A7-5D5DE9933F9D}"/>
    <cellStyle name="Normal 16" xfId="996" xr:uid="{04E9198B-6CEF-4F42-A226-A67F7F7767D4}"/>
    <cellStyle name="Normal 16 2" xfId="997" xr:uid="{63278AB7-548A-4F6D-860A-3A7DE4019371}"/>
    <cellStyle name="Normal 16 3" xfId="998" xr:uid="{D8D5BC96-4BD0-463B-97EF-C06C62349686}"/>
    <cellStyle name="Normal 16 3 2" xfId="999" xr:uid="{4464752B-3CD2-451D-9062-927729E2B479}"/>
    <cellStyle name="Normal 16 4" xfId="1000" xr:uid="{5F05C9C6-7560-43EB-BBB9-218C0CC65449}"/>
    <cellStyle name="Normal 16 4 2" xfId="1001" xr:uid="{A5004C25-DF37-4347-A709-5451049D6292}"/>
    <cellStyle name="Normal 17" xfId="1002" xr:uid="{55B0B958-3A27-4BFB-818E-FA88F2A70D7D}"/>
    <cellStyle name="Normal 17 2" xfId="1003" xr:uid="{9D39F34B-195C-40AA-8CAC-D0FFC4949A50}"/>
    <cellStyle name="Normal 17 3" xfId="1004" xr:uid="{F1F4438C-70E9-4FAE-915B-EE379C1E3449}"/>
    <cellStyle name="Normal 17 3 2" xfId="1005" xr:uid="{3270DE4F-B8F8-4D40-A57D-BD2EAC1E0824}"/>
    <cellStyle name="Normal 17 4" xfId="1006" xr:uid="{2CEDAE1D-7376-4D91-9DAF-37F20EAE88D1}"/>
    <cellStyle name="Normal 17 4 2" xfId="1007" xr:uid="{5BC94604-8328-4167-97E5-A7FB0F8647E8}"/>
    <cellStyle name="Normal 18" xfId="1008" xr:uid="{3156EBED-2650-4D90-B4DC-67AF34CCF69E}"/>
    <cellStyle name="Normal 18 2" xfId="1009" xr:uid="{16A5CCD8-BF8F-42BF-AD5D-3D11E50FAA38}"/>
    <cellStyle name="Normal 18 3" xfId="1010" xr:uid="{3A79AD34-739E-4437-B4C7-D1F6BA2BB3D5}"/>
    <cellStyle name="Normal 18 3 2" xfId="1011" xr:uid="{0AD7A919-3F3B-46B5-B071-6FF164881CE0}"/>
    <cellStyle name="Normal 18 4" xfId="1012" xr:uid="{A73898B4-9872-4249-8E0F-7A6EC8C1BDC6}"/>
    <cellStyle name="Normal 18 4 2" xfId="1013" xr:uid="{1DED41A0-CD00-420F-A66B-57A425C6970C}"/>
    <cellStyle name="Normal 19" xfId="1014" xr:uid="{1E815CB9-B692-44A3-AAD3-2C8EA3036488}"/>
    <cellStyle name="Normal 19 2" xfId="1015" xr:uid="{0D9A8958-A459-40C4-A5C9-429140CA0575}"/>
    <cellStyle name="Normal 19 3" xfId="1016" xr:uid="{16614A83-F5B2-4177-A9C5-E39A339C34AB}"/>
    <cellStyle name="Normal 19 3 2" xfId="1017" xr:uid="{E920982A-A2DA-4164-A641-9C1E34A25B72}"/>
    <cellStyle name="Normal 19 4" xfId="1018" xr:uid="{A074C07C-5B4F-41EE-BC4B-695AB29EDBF9}"/>
    <cellStyle name="Normal 19 4 2" xfId="1019" xr:uid="{15835E31-39E5-4E31-8E57-206DA297C7EF}"/>
    <cellStyle name="Normal 2" xfId="2" xr:uid="{00000000-0005-0000-0000-000007000000}"/>
    <cellStyle name="Normal 2 10" xfId="1020" xr:uid="{0EE97634-D818-4F13-B652-641EBDAA431E}"/>
    <cellStyle name="Normal 2 10 2" xfId="1021" xr:uid="{83EC935F-06DD-4963-8E31-FEB68EA9F3AC}"/>
    <cellStyle name="Normal 2 11" xfId="1022" xr:uid="{0F93E4EB-02ED-4277-9E1B-9016EC078D82}"/>
    <cellStyle name="Normal 2 11 2" xfId="1023" xr:uid="{9B9F9AC4-AC37-4528-9AD2-C5E6948DF800}"/>
    <cellStyle name="Normal 2 12" xfId="1024" xr:uid="{5614B76B-26BC-4E5A-8BD5-5E58CDB2FF72}"/>
    <cellStyle name="Normal 2 13" xfId="1025" xr:uid="{A3501E57-325F-40C1-983B-223C4CF85030}"/>
    <cellStyle name="Normal 2 2" xfId="1026" xr:uid="{717A37D4-A82B-49C3-A19F-A79AD1E8F195}"/>
    <cellStyle name="Normal 2 2 2" xfId="1027" xr:uid="{35F7FE2B-464E-4E57-8F85-07BF378E7974}"/>
    <cellStyle name="Normal 2 2 3" xfId="1028" xr:uid="{2752D2F0-7818-4CDD-ABD2-AC6B27A24941}"/>
    <cellStyle name="Normal 2 3" xfId="1029" xr:uid="{84C8119E-3B36-4B70-A8BB-CEC1FE96AD88}"/>
    <cellStyle name="Normal 2 4" xfId="1030" xr:uid="{77A6A3DA-3B49-4CCE-BD8B-64DFC23EBD4E}"/>
    <cellStyle name="Normal 2 4 2" xfId="1031" xr:uid="{C4C4CBE6-388F-4CFF-8D34-5AEA2CE27997}"/>
    <cellStyle name="Normal 2 4 3" xfId="1032" xr:uid="{783A17EE-8FC3-417D-8C45-142D7DEAA488}"/>
    <cellStyle name="Normal 2 5" xfId="1033" xr:uid="{61EF183D-F09D-4FEC-961B-F7C1548D3290}"/>
    <cellStyle name="Normal 2 5 2" xfId="1034" xr:uid="{36DA3F03-7A7C-4935-A599-69713ACBD841}"/>
    <cellStyle name="Normal 2 6" xfId="1035" xr:uid="{F231F924-881C-444E-8A8E-472EF220C5D3}"/>
    <cellStyle name="Normal 2 6 2" xfId="1036" xr:uid="{07BFE7F3-05D2-4296-ABF3-CB9942854615}"/>
    <cellStyle name="Normal 2 6 3" xfId="1037" xr:uid="{15FDB988-FCE7-4CFD-8E75-338F22B1CB1A}"/>
    <cellStyle name="Normal 2 6 4" xfId="1038" xr:uid="{7D1B5B27-BF58-450F-9408-A72768257D64}"/>
    <cellStyle name="Normal 2 6 5" xfId="1039" xr:uid="{29665F8B-6126-4E7D-AE00-E2B9FDC02A66}"/>
    <cellStyle name="Normal 2 7" xfId="1040" xr:uid="{15442421-A26A-4CD8-BA0F-9F3565CF08C9}"/>
    <cellStyle name="Normal 2 7 2" xfId="1041" xr:uid="{1B216B01-C56A-4DB7-973F-D1FC94E07D28}"/>
    <cellStyle name="Normal 2 7 3" xfId="1042" xr:uid="{3F03307D-4104-49C9-8963-AAEDD9D4C290}"/>
    <cellStyle name="Normal 2 7 4" xfId="1043" xr:uid="{9CABB307-3CA7-4DD9-926F-21D072CF00E7}"/>
    <cellStyle name="Normal 2 8" xfId="1044" xr:uid="{FC5CFB05-A9AE-4753-8BEA-491B533B6847}"/>
    <cellStyle name="Normal 2 9" xfId="1045" xr:uid="{B5C44779-F12E-44CA-B477-5FA4B05D14CA}"/>
    <cellStyle name="Normal 2 9 2" xfId="1046" xr:uid="{18BC6F48-E472-44D5-84F4-85F4267D7FBD}"/>
    <cellStyle name="Normal 20" xfId="1047" xr:uid="{9FFD4BFF-AD1E-46E7-BA1E-BBF67A806C09}"/>
    <cellStyle name="Normal 20 2" xfId="1048" xr:uid="{944BDF67-E8EA-437E-8ED4-ED1FE54ED2C6}"/>
    <cellStyle name="Normal 20 3" xfId="1049" xr:uid="{B50BCE15-A087-41B5-ACDD-1388D868D907}"/>
    <cellStyle name="Normal 20 3 2" xfId="1050" xr:uid="{F4CB22E5-7427-44BA-BCE1-CF46E4992ED4}"/>
    <cellStyle name="Normal 20 4" xfId="1051" xr:uid="{9FD72C5B-3103-43D9-986C-3B612AA02086}"/>
    <cellStyle name="Normal 20 4 2" xfId="1052" xr:uid="{39A430DD-F326-4B2B-BAF6-016EED6835B0}"/>
    <cellStyle name="Normal 207" xfId="21" xr:uid="{00000000-0005-0000-0000-00000A000000}"/>
    <cellStyle name="Normal 21" xfId="1053" xr:uid="{AE762FC9-BED1-4B2A-93B3-37BD87746E89}"/>
    <cellStyle name="Normal 21 2" xfId="1054" xr:uid="{85DDEC42-D8E4-480D-A24A-A510C7728D9A}"/>
    <cellStyle name="Normal 21 3" xfId="1055" xr:uid="{E453EBF7-258A-4E6A-AD67-3BC88F863FE6}"/>
    <cellStyle name="Normal 21 3 2" xfId="1056" xr:uid="{F78706E5-64F0-478A-9A8A-07C45E2695B6}"/>
    <cellStyle name="Normal 21 4" xfId="1057" xr:uid="{F72EF7D3-BC75-4A2A-BBDE-B90BF8F141D5}"/>
    <cellStyle name="Normal 21 4 2" xfId="1058" xr:uid="{470F0F0B-13DD-44B8-8183-993C448896AD}"/>
    <cellStyle name="Normal 22" xfId="1059" xr:uid="{57B08CFF-E64E-4A62-A478-8158EEDE6B7D}"/>
    <cellStyle name="Normal 22 2" xfId="1060" xr:uid="{2C96F0D4-80F8-4E61-96A7-ADB542437DE1}"/>
    <cellStyle name="Normal 22 3" xfId="1061" xr:uid="{B9E23A25-4FEE-44A9-9659-C6278F3D214E}"/>
    <cellStyle name="Normal 22 3 2" xfId="1062" xr:uid="{D95C95A3-93E7-477A-8310-31802D7D3150}"/>
    <cellStyle name="Normal 22 4" xfId="1063" xr:uid="{8F416F3B-0240-44F0-9C8A-BF556B219B84}"/>
    <cellStyle name="Normal 22 4 2" xfId="1064" xr:uid="{4D8DAFAD-1A31-4494-B9CC-DC8B6DF40CBB}"/>
    <cellStyle name="Normal 23" xfId="1065" xr:uid="{EBF0109F-94A9-474C-8481-CD3EFC741BFA}"/>
    <cellStyle name="Normal 23 2" xfId="1066" xr:uid="{A3166CA0-C09D-4741-BAF0-9C4024100CE6}"/>
    <cellStyle name="Normal 23 3" xfId="1067" xr:uid="{1247052E-C7BC-4E39-B88F-DA02F07707B7}"/>
    <cellStyle name="Normal 23 3 2" xfId="1068" xr:uid="{6F675788-78EC-4F7C-A9A0-59CE6D46A429}"/>
    <cellStyle name="Normal 23 4" xfId="1069" xr:uid="{21B2F1BB-342A-4B43-B97B-FDB0DA0C7A10}"/>
    <cellStyle name="Normal 23 4 2" xfId="1070" xr:uid="{0A7DCCDB-B9F5-4C19-AB9B-6032EA5AE8D0}"/>
    <cellStyle name="Normal 24" xfId="1071" xr:uid="{917083F1-0F70-4832-B614-E574838B9C05}"/>
    <cellStyle name="Normal 24 2" xfId="1072" xr:uid="{CD0C269C-4BD2-4D95-8A58-A82D37F48944}"/>
    <cellStyle name="Normal 24 3" xfId="1073" xr:uid="{57E16317-39AE-4E8F-9D61-093929EBFE6C}"/>
    <cellStyle name="Normal 24 3 2" xfId="1074" xr:uid="{A2324599-0E7A-4835-9CC5-5372BFB6C74A}"/>
    <cellStyle name="Normal 24 4" xfId="1075" xr:uid="{D5DC0AC6-23D6-47FC-886C-68B37D8427CC}"/>
    <cellStyle name="Normal 24 4 2" xfId="1076" xr:uid="{DA4F87A9-8D71-4262-A065-86CC089D19E8}"/>
    <cellStyle name="Normal 25" xfId="1077" xr:uid="{8F66B281-6E20-43C0-97C1-9710D8475214}"/>
    <cellStyle name="Normal 25 2" xfId="1078" xr:uid="{141B2105-CFB8-4CCA-9CB1-08108718761D}"/>
    <cellStyle name="Normal 25 3" xfId="1079" xr:uid="{ADD505CB-4F8B-44B6-A762-D4D79A8B4D60}"/>
    <cellStyle name="Normal 25 3 2" xfId="1080" xr:uid="{A9F0F299-5B38-4A59-B94E-5D4C92539912}"/>
    <cellStyle name="Normal 25 4" xfId="1081" xr:uid="{51F19056-24E5-4355-B3AD-AF06BF194524}"/>
    <cellStyle name="Normal 25 4 2" xfId="1082" xr:uid="{6D2FFD18-2984-49B1-AC9A-40EAB43E1564}"/>
    <cellStyle name="Normal 26" xfId="1083" xr:uid="{93DB0366-E3E9-4913-B800-834CB6B32A05}"/>
    <cellStyle name="Normal 26 2" xfId="1084" xr:uid="{266A0558-A9B8-4EA4-9E93-4F3C37FED621}"/>
    <cellStyle name="Normal 26 3" xfId="1085" xr:uid="{95C2F6EB-B98A-45E7-A399-3502E5934205}"/>
    <cellStyle name="Normal 26 3 2" xfId="1086" xr:uid="{6640BB44-CE63-4E4A-AAE4-3379198DFD7F}"/>
    <cellStyle name="Normal 26 4" xfId="1087" xr:uid="{B8F48586-CD56-4C8D-BB02-C99AE9DE29EE}"/>
    <cellStyle name="Normal 26 4 2" xfId="1088" xr:uid="{568070A3-92E1-4905-AE61-8A0B1E56918E}"/>
    <cellStyle name="Normal 27" xfId="1089" xr:uid="{C76A596D-8604-4A1F-866F-84936553569A}"/>
    <cellStyle name="Normal 27 2" xfId="1090" xr:uid="{A02F49C3-7E22-43CF-809A-09BB8347BAAE}"/>
    <cellStyle name="Normal 27 3" xfId="1091" xr:uid="{2E295A17-076D-4C36-B95A-01DA5FC2ADB2}"/>
    <cellStyle name="Normal 27 3 2" xfId="1092" xr:uid="{17E15909-C49D-47BE-B705-F4F5B9B726B3}"/>
    <cellStyle name="Normal 27 4" xfId="1093" xr:uid="{C2B7D98B-4CF0-4E8E-AA94-C6D7AAB065CC}"/>
    <cellStyle name="Normal 27 4 2" xfId="1094" xr:uid="{1879D356-2DD4-4251-B887-6136B4158EB4}"/>
    <cellStyle name="Normal 28" xfId="1095" xr:uid="{C571B372-5F97-4B68-A1C5-C2EFF576B82E}"/>
    <cellStyle name="Normal 28 2" xfId="1096" xr:uid="{330CF923-A507-49E9-ABAF-D5869931F850}"/>
    <cellStyle name="Normal 28 3" xfId="1097" xr:uid="{320EFB13-666B-468A-84BA-94984774A8EE}"/>
    <cellStyle name="Normal 28 3 2" xfId="1098" xr:uid="{9AA6211F-4C88-403C-838A-BF193FBA5537}"/>
    <cellStyle name="Normal 28 4" xfId="1099" xr:uid="{6FDA8FAC-2AF9-49E4-B39D-8D8222B92B10}"/>
    <cellStyle name="Normal 28 4 2" xfId="1100" xr:uid="{1CAB3788-6191-4488-814A-C6FA42D4FE8D}"/>
    <cellStyle name="Normal 29" xfId="1101" xr:uid="{3846A8BF-DFE3-4069-BCC8-DB6B09234B3B}"/>
    <cellStyle name="Normal 29 2" xfId="1102" xr:uid="{7AFBCFB9-7C2E-4BC6-AB37-067564BC1AD3}"/>
    <cellStyle name="Normal 29 3" xfId="1103" xr:uid="{96FAF8E4-807F-42B1-B305-EB54544237A0}"/>
    <cellStyle name="Normal 29 3 2" xfId="1104" xr:uid="{5A6F195A-EEAD-4F4B-A8DF-BAE688E58096}"/>
    <cellStyle name="Normal 29 4" xfId="1105" xr:uid="{7D3C0322-E75C-4C9C-AE17-308D1E487022}"/>
    <cellStyle name="Normal 29 4 2" xfId="1106" xr:uid="{D3768865-DB50-48CA-93D3-E89240993625}"/>
    <cellStyle name="Normal 3" xfId="4" xr:uid="{00000000-0005-0000-0000-000008000000}"/>
    <cellStyle name="Normal 3 2" xfId="27" xr:uid="{00000000-0005-0000-0000-00000B000000}"/>
    <cellStyle name="Normal 3 2 2" xfId="1109" xr:uid="{2B977F8F-060F-4382-BA60-3F0385CE84BB}"/>
    <cellStyle name="Normal 3 2 3" xfId="1108" xr:uid="{404B6D56-9B89-4249-8312-02CE631B9583}"/>
    <cellStyle name="Normal 3 3" xfId="1110" xr:uid="{B1B5CF19-5861-4DE2-8324-1E7B9B1D9459}"/>
    <cellStyle name="Normal 3 4" xfId="1111" xr:uid="{8203D6F1-5E77-4E23-8FFD-98D4E15CF3DF}"/>
    <cellStyle name="Normal 3 5" xfId="1112" xr:uid="{3F5B7956-DD97-447D-B665-E9166C66CB94}"/>
    <cellStyle name="Normal 3 6" xfId="1113" xr:uid="{4596B8C8-D402-4EC8-80C3-1925AFCAF1AD}"/>
    <cellStyle name="Normal 3 7" xfId="1107" xr:uid="{146B18A8-9E4C-46BB-8C1A-3F4CE9B8E70A}"/>
    <cellStyle name="Normal 30" xfId="1114" xr:uid="{E0060A32-169E-4D76-8286-801FC34A6E85}"/>
    <cellStyle name="Normal 30 2" xfId="1115" xr:uid="{8B067800-5A5D-46E2-B675-C58FE5B9C5EB}"/>
    <cellStyle name="Normal 30 2 2" xfId="1116" xr:uid="{23A26698-99B8-4DEF-B974-C42712B6C28D}"/>
    <cellStyle name="Normal 31" xfId="1117" xr:uid="{71124E34-5100-4B3B-9DA9-D6DB459E5AA9}"/>
    <cellStyle name="Normal 31 2" xfId="1118" xr:uid="{AFC7D265-3B1C-4BF5-A322-7986EE4FC957}"/>
    <cellStyle name="Normal 32" xfId="1119" xr:uid="{E12C00CA-AB5D-4BB2-9040-0FF0E308998C}"/>
    <cellStyle name="Normal 32 2" xfId="1120" xr:uid="{9B6E3390-8DF8-4342-AC30-A61CC2EBB344}"/>
    <cellStyle name="Normal 33" xfId="1121" xr:uid="{AD94AE5D-6923-482F-B049-EA1E460F96CF}"/>
    <cellStyle name="Normal 33 2" xfId="1122" xr:uid="{9F6D2787-3D5E-4F58-B9D8-0D6A7CF18EF0}"/>
    <cellStyle name="Normal 34" xfId="1123" xr:uid="{68C5CA57-88FB-477F-B68B-D60F5ED26A65}"/>
    <cellStyle name="Normal 34 2" xfId="1124" xr:uid="{97336313-CE9C-4062-893A-D1DE1BF9B1F3}"/>
    <cellStyle name="Normal 35" xfId="1125" xr:uid="{417D3F8C-9F78-4A04-A9A3-3FBE8A147B5A}"/>
    <cellStyle name="Normal 35 2" xfId="1126" xr:uid="{C93ABA45-185A-45B7-8F40-BDD7DA4B7439}"/>
    <cellStyle name="Normal 35 3" xfId="1127" xr:uid="{C965BC83-CBEE-40FB-8266-C4446B946B24}"/>
    <cellStyle name="Normal 35 3 2" xfId="1128" xr:uid="{46DFC7FD-2CC7-417C-928E-2DC588A43150}"/>
    <cellStyle name="Normal 35 4" xfId="1129" xr:uid="{AB62B9FB-3E45-455E-A998-CDC14F7EE4F3}"/>
    <cellStyle name="Normal 36" xfId="1130" xr:uid="{C774D7F0-A128-42F2-88F6-B53F66C1E331}"/>
    <cellStyle name="Normal 36 2" xfId="1131" xr:uid="{A1B188CF-7997-4303-9BC6-DFDAEBB4A6FE}"/>
    <cellStyle name="Normal 36 3" xfId="1132" xr:uid="{ED77D4F2-AC28-4FED-B5B5-AC4BA4D3F6EA}"/>
    <cellStyle name="Normal 36 3 2" xfId="1133" xr:uid="{2488F602-0694-492C-9A5C-3EFE3695DF56}"/>
    <cellStyle name="Normal 36 4" xfId="1134" xr:uid="{957C7A11-5440-4730-9ED5-1053C8549109}"/>
    <cellStyle name="Normal 37" xfId="1135" xr:uid="{D516793E-2C2F-4899-BF82-5067BC6EA7FD}"/>
    <cellStyle name="Normal 37 2" xfId="1136" xr:uid="{D730E8A6-C3A3-4DDA-9487-54B7C9B1C940}"/>
    <cellStyle name="Normal 37 3" xfId="1137" xr:uid="{C878342B-842F-4903-80FA-91DBAA14F06D}"/>
    <cellStyle name="Normal 37 3 2" xfId="1138" xr:uid="{CF5F2BC8-C487-4B60-949C-57C091EBC1D3}"/>
    <cellStyle name="Normal 37 4" xfId="1139" xr:uid="{25C29947-3B12-4E6A-9797-DFC2141E1E4E}"/>
    <cellStyle name="Normal 38" xfId="1140" xr:uid="{81A47A19-470E-4A4E-B4CF-E741B94B18BB}"/>
    <cellStyle name="Normal 38 2" xfId="1141" xr:uid="{9CE09B6D-66F7-4E14-B5A4-36B7C5F1E2E7}"/>
    <cellStyle name="Normal 38 3" xfId="1142" xr:uid="{284351D7-5452-4D24-BD77-65019E2D465F}"/>
    <cellStyle name="Normal 39" xfId="1143" xr:uid="{AE850A80-4CAA-40B8-9F9B-0B53A9B8DAA2}"/>
    <cellStyle name="Normal 39 2" xfId="1144" xr:uid="{579A438C-7727-424F-B69A-19B5A36D2B99}"/>
    <cellStyle name="Normal 4" xfId="5" xr:uid="{00000000-0005-0000-0000-000009000000}"/>
    <cellStyle name="Normal 4 2" xfId="1146" xr:uid="{7FD6B2F9-E3E5-4D28-8B8B-AE9534DA1F3C}"/>
    <cellStyle name="Normal 4 2 2" xfId="1147" xr:uid="{1FDB411F-C04A-4201-A471-4172D9DEA884}"/>
    <cellStyle name="Normal 4 3" xfId="1145" xr:uid="{D8A768C2-BCD8-4020-AEE6-923E02CE806B}"/>
    <cellStyle name="Normal 40" xfId="1148" xr:uid="{F22BC288-282E-477E-A7E9-F0B6BF7502D7}"/>
    <cellStyle name="Normal 40 2" xfId="1149" xr:uid="{BC271C75-28B8-4EB8-A0C7-D74A9FE1D101}"/>
    <cellStyle name="Normal 41" xfId="1150" xr:uid="{1CC9E41A-D44E-4DB2-B068-80A86860F3A2}"/>
    <cellStyle name="Normal 41 2" xfId="1151" xr:uid="{FBD3D49B-82AA-414C-92EF-A794388ED66D}"/>
    <cellStyle name="Normal 41 2 2" xfId="1152" xr:uid="{92B16BD3-DDBE-480A-B434-0C3DEF35F7E1}"/>
    <cellStyle name="Normal 41 3" xfId="1153" xr:uid="{41352B06-AC83-4F15-AA54-DA53E838270A}"/>
    <cellStyle name="Normal 41 4" xfId="1154" xr:uid="{C3544A01-48D6-4187-9293-BA4038721D7D}"/>
    <cellStyle name="Normal 42" xfId="1155" xr:uid="{AE99282D-0FF2-4DE6-BF04-76BFC61F53A1}"/>
    <cellStyle name="Normal 42 2" xfId="1156" xr:uid="{BE1EA29B-AA4A-4DC5-AF43-46B79904DB54}"/>
    <cellStyle name="Normal 42 3" xfId="1157" xr:uid="{22AD84E9-286D-4A2D-8562-DE65D41FCF23}"/>
    <cellStyle name="Normal 42 4" xfId="1158" xr:uid="{19DB0669-7B83-4272-BBFC-0C9BC6F00753}"/>
    <cellStyle name="Normal 42 5" xfId="1159" xr:uid="{0BC10D14-FEF0-47C2-A64C-46AAA2D4F64A}"/>
    <cellStyle name="Normal 43" xfId="1160" xr:uid="{E8AB5814-0C3D-4A73-BEAA-3D49839FA829}"/>
    <cellStyle name="Normal 43 2" xfId="1161" xr:uid="{671FD25A-D7FB-46F1-BBC7-9DBABC472EFE}"/>
    <cellStyle name="Normal 43 3" xfId="1162" xr:uid="{A61FE9A1-6E44-468C-9E72-3A70BE4C9ACA}"/>
    <cellStyle name="Normal 43 4" xfId="1163" xr:uid="{3AE04E3E-3DB2-4C85-B4F2-DE5DF309A61B}"/>
    <cellStyle name="Normal 43 5" xfId="1164" xr:uid="{05E3B105-DBF5-478E-BE65-8C1A429F506C}"/>
    <cellStyle name="Normal 44" xfId="1165" xr:uid="{606F2A0D-BB8F-409A-AA5D-B6272716A456}"/>
    <cellStyle name="Normal 44 2" xfId="1166" xr:uid="{DBD6B851-699F-454B-8B9B-BE52428DA687}"/>
    <cellStyle name="Normal 45" xfId="1167" xr:uid="{48789671-1C25-410A-A0CF-08F1EE99EE90}"/>
    <cellStyle name="Normal 45 2" xfId="1168" xr:uid="{AB285439-9146-4E84-86B4-4F684324BAD4}"/>
    <cellStyle name="Normal 45 3" xfId="1169" xr:uid="{46E5890C-D1E4-4509-859E-69B8CC6FB031}"/>
    <cellStyle name="Normal 46" xfId="1170" xr:uid="{2732581C-7EE7-4445-872A-F3508EC99D75}"/>
    <cellStyle name="Normal 46 2" xfId="1171" xr:uid="{DCC95C62-0899-4624-930C-7845EB1D9CAF}"/>
    <cellStyle name="Normal 46 3" xfId="1172" xr:uid="{5EEBDDBA-4009-43EE-8B26-92265934F0F8}"/>
    <cellStyle name="Normal 47" xfId="1173" xr:uid="{86EA9BC4-F276-451B-B964-D00441C431D3}"/>
    <cellStyle name="Normal 47 2" xfId="1174" xr:uid="{0FFA9988-9C92-46F3-91D0-B985991B71B4}"/>
    <cellStyle name="Normal 48" xfId="1175" xr:uid="{9E898AFD-6139-4C7A-8389-6A315D7C615E}"/>
    <cellStyle name="Normal 48 2" xfId="1176" xr:uid="{7BB9342A-2CFC-4754-A170-D2DD536EFB26}"/>
    <cellStyle name="Normal 49" xfId="1177" xr:uid="{0537170A-E21F-4799-BB2A-F1CA511A5D54}"/>
    <cellStyle name="Normal 49 2" xfId="1178" xr:uid="{4929202A-33D4-4E9D-8DD8-F72DF4F26869}"/>
    <cellStyle name="Normal 5" xfId="6" xr:uid="{00000000-0005-0000-0000-00000A000000}"/>
    <cellStyle name="Normal 5 2" xfId="1180" xr:uid="{803CB89B-A293-4DB7-8DE5-1CB7FA6D8A6A}"/>
    <cellStyle name="Normal 5 2 2" xfId="1181" xr:uid="{457E5FC7-AB24-4960-AB51-2A46AF30517A}"/>
    <cellStyle name="Normal 5 3" xfId="1182" xr:uid="{BFD6B161-6AEC-4029-9E19-9E75E7DAE9FC}"/>
    <cellStyle name="Normal 5 3 2" xfId="1183" xr:uid="{74113478-EF87-4D9B-A61C-7291BB756085}"/>
    <cellStyle name="Normal 5 4" xfId="1184" xr:uid="{7FFF1A3C-DCD1-45D6-A79A-D31B1F584792}"/>
    <cellStyle name="Normal 5 5" xfId="1179" xr:uid="{C6C64754-3938-49A4-941A-C422E98DAED0}"/>
    <cellStyle name="Normal 50" xfId="1185" xr:uid="{717735FE-37D6-4D4E-BA51-4BA60F0E4C6F}"/>
    <cellStyle name="Normal 50 2" xfId="1186" xr:uid="{3C30074B-0AA8-4F29-8343-B4F95D9A2DAA}"/>
    <cellStyle name="Normal 50 3" xfId="1187" xr:uid="{93884954-41AD-4631-8708-5A80E9CC4B37}"/>
    <cellStyle name="Normal 51" xfId="1188" xr:uid="{EC81BFED-EC29-46FC-8BA2-4F5CA2E23D38}"/>
    <cellStyle name="Normal 51 2" xfId="1189" xr:uid="{97CBF19E-EE87-4DB8-B6DB-644D570907A6}"/>
    <cellStyle name="Normal 52" xfId="1190" xr:uid="{40181B20-744A-4B27-A689-6B05CF877935}"/>
    <cellStyle name="Normal 52 2" xfId="1191" xr:uid="{A63FBD0E-01F2-4520-8EDB-78D174934B17}"/>
    <cellStyle name="Normal 53" xfId="1192" xr:uid="{791C6CE9-D982-4998-BDCF-6BC93DB77583}"/>
    <cellStyle name="Normal 53 2" xfId="1193" xr:uid="{91BC433A-7380-4B0F-A130-2CBC6DD05A62}"/>
    <cellStyle name="Normal 54" xfId="1194" xr:uid="{6F66A6DF-6C0E-43F5-94A6-A7F4C75298A8}"/>
    <cellStyle name="Normal 54 2" xfId="1195" xr:uid="{56846A7B-8F1F-4A3D-A618-C7FEFEA84CCC}"/>
    <cellStyle name="Normal 55" xfId="1196" xr:uid="{0FCE24A6-2E7C-4367-B6BD-751275D0CFE8}"/>
    <cellStyle name="Normal 55 2" xfId="1197" xr:uid="{E3776968-74D0-4C0D-9E70-32AE441116EC}"/>
    <cellStyle name="Normal 56" xfId="1198" xr:uid="{08BBD1D5-1501-4820-8402-1C86F73EFBFC}"/>
    <cellStyle name="Normal 56 2" xfId="1199" xr:uid="{BB411CBB-20FD-4625-A50F-D68214DE02EE}"/>
    <cellStyle name="Normal 57" xfId="1200" xr:uid="{43AEE447-3645-4974-9D2F-1E6034939C2D}"/>
    <cellStyle name="Normal 57 2" xfId="1201" xr:uid="{D951FF1F-B530-481E-B90A-4AEF183330E1}"/>
    <cellStyle name="Normal 58" xfId="1202" xr:uid="{6DB25982-D218-4816-948A-A35A57FC1079}"/>
    <cellStyle name="Normal 58 2" xfId="1203" xr:uid="{633EDF81-B063-45B2-8E1A-07A5299224DC}"/>
    <cellStyle name="Normal 59" xfId="1204" xr:uid="{0265E477-DA00-4B8A-B888-34DE47E5CAE2}"/>
    <cellStyle name="Normal 59 2" xfId="1205" xr:uid="{2B4A9C03-4E6A-44FD-9DBE-26707BCD0521}"/>
    <cellStyle name="Normal 6" xfId="7" xr:uid="{00000000-0005-0000-0000-00000B000000}"/>
    <cellStyle name="Normal 6 2" xfId="1206" xr:uid="{B77C6708-C889-44EA-B80A-988C6A53CF2E}"/>
    <cellStyle name="Normal 60" xfId="1207" xr:uid="{70D91356-E27D-4B9A-B506-C05821F339B8}"/>
    <cellStyle name="Normal 60 2" xfId="1208" xr:uid="{71C95A6A-5717-482E-87ED-DB8FF3A89ECD}"/>
    <cellStyle name="Normal 60 3" xfId="1209" xr:uid="{84A69AF4-878A-488D-B8CE-C6029DBCF927}"/>
    <cellStyle name="Normal 61" xfId="1210" xr:uid="{6AB14E26-8855-4407-9694-367E6F3EDE68}"/>
    <cellStyle name="Normal 61 2" xfId="1211" xr:uid="{CF113E8C-3E38-4130-B982-2E72E34BF885}"/>
    <cellStyle name="Normal 62" xfId="1212" xr:uid="{1DEED45E-BA89-456A-96AA-666521682F27}"/>
    <cellStyle name="Normal 62 2" xfId="1213" xr:uid="{2F364321-E247-4A08-B802-9D23484EA3B8}"/>
    <cellStyle name="Normal 63" xfId="1214" xr:uid="{637A9010-7D8D-44EC-95F8-18D0B08462E2}"/>
    <cellStyle name="Normal 63 2" xfId="1215" xr:uid="{29AB1552-C5AB-4FAD-A663-60A8414DFD33}"/>
    <cellStyle name="Normal 63 2 2" xfId="1216" xr:uid="{1641683F-5541-407B-9D4A-16C925E1E870}"/>
    <cellStyle name="Normal 63 3" xfId="1217" xr:uid="{E7DC22BE-01CD-461B-94D9-36F290C72AC7}"/>
    <cellStyle name="Normal 63 4" xfId="1218" xr:uid="{833BC879-2CB1-47E0-B8D4-76AB065C9989}"/>
    <cellStyle name="Normal 64" xfId="1219" xr:uid="{7CA3A094-94EC-4946-8BBF-29971B2573D7}"/>
    <cellStyle name="Normal 64 2" xfId="1220" xr:uid="{AE831DCA-FB1B-4B79-8168-89F5302978CE}"/>
    <cellStyle name="Normal 64 2 2" xfId="1221" xr:uid="{21F17BF5-0B27-4C5E-97DA-ADD47C801075}"/>
    <cellStyle name="Normal 64 3" xfId="1222" xr:uid="{A99A4E5D-1E3F-46CC-89E7-5BB517AE637D}"/>
    <cellStyle name="Normal 64 4" xfId="1223" xr:uid="{7AAA6393-B4D5-464F-877E-3760B838902E}"/>
    <cellStyle name="Normal 65" xfId="1224" xr:uid="{48CA86F0-B8FA-4EAF-8D1F-C976A95686A0}"/>
    <cellStyle name="Normal 65 2" xfId="1225" xr:uid="{8F523038-6E91-44EA-8BF4-9C15DB663FFC}"/>
    <cellStyle name="Normal 65 2 2" xfId="1226" xr:uid="{16D2E12A-1CC5-475F-B9F1-9CAC52C1FAD2}"/>
    <cellStyle name="Normal 65 3" xfId="1227" xr:uid="{FFD4B36C-0593-4F7D-ABE1-36A1242456D2}"/>
    <cellStyle name="Normal 65 4" xfId="1228" xr:uid="{B7BACB3E-E0B0-4B4D-BA60-28114E6A12F4}"/>
    <cellStyle name="Normal 66" xfId="1229" xr:uid="{279EF0C9-698A-4700-833B-20AACDC8F842}"/>
    <cellStyle name="Normal 66 2" xfId="1230" xr:uid="{AA30F640-4354-4B81-B78F-3D1AF4FB448B}"/>
    <cellStyle name="Normal 66 2 2" xfId="1231" xr:uid="{1EEAA00E-9F7D-4695-825E-72E2368DBD81}"/>
    <cellStyle name="Normal 66 3" xfId="1232" xr:uid="{1FBA1B8F-2F87-46A0-A6C9-02C965C23A44}"/>
    <cellStyle name="Normal 66 4" xfId="1233" xr:uid="{980C7500-CE4A-4643-B597-4FD66E99E549}"/>
    <cellStyle name="Normal 67" xfId="1234" xr:uid="{847E239E-FD7B-41C7-83F7-FECC2BF7841A}"/>
    <cellStyle name="Normal 67 2" xfId="1235" xr:uid="{EF5A37B8-56CF-4654-AD5A-91925CA309B2}"/>
    <cellStyle name="Normal 67 2 2" xfId="1236" xr:uid="{A0A71A77-E83B-48E8-90BE-071E1C69B0BA}"/>
    <cellStyle name="Normal 67 3" xfId="1237" xr:uid="{34017C1D-E89D-41B6-803F-679DC449FFBE}"/>
    <cellStyle name="Normal 67 4" xfId="1238" xr:uid="{06091654-8F8A-4CCA-AC78-E3A14D5705D1}"/>
    <cellStyle name="Normal 68" xfId="1239" xr:uid="{F86945FD-70F8-478B-904F-BA3254EE66D6}"/>
    <cellStyle name="Normal 68 2" xfId="1240" xr:uid="{5A3635BE-906F-43E0-87A1-27C65936FA0D}"/>
    <cellStyle name="Normal 68 2 2" xfId="1241" xr:uid="{9F1D97DB-9EE4-496D-B21D-7DFFFCBA1B57}"/>
    <cellStyle name="Normal 68 3" xfId="1242" xr:uid="{F0E6C5DB-4F32-4A53-A3FC-4A24145F1ECE}"/>
    <cellStyle name="Normal 68 4" xfId="1243" xr:uid="{13003C33-5BA5-4409-BC5D-250659D45D12}"/>
    <cellStyle name="Normal 69" xfId="1244" xr:uid="{0D913F33-279E-49E1-800B-367AC4EC3636}"/>
    <cellStyle name="Normal 69 2" xfId="1245" xr:uid="{5400BFA5-2701-481C-AAB3-68263F430916}"/>
    <cellStyle name="Normal 69 2 2" xfId="1246" xr:uid="{750F0FD8-C9D2-4448-94A7-642C14BDF32B}"/>
    <cellStyle name="Normal 69 3" xfId="1247" xr:uid="{98B6EDDB-6D04-456B-B093-B500884CDFA9}"/>
    <cellStyle name="Normal 69 4" xfId="1248" xr:uid="{C0E62503-C7A0-4D3F-B561-4D22D3C602CD}"/>
    <cellStyle name="Normal 7" xfId="3" xr:uid="{00000000-0005-0000-0000-00000C000000}"/>
    <cellStyle name="Normal 7 2" xfId="8" xr:uid="{00000000-0005-0000-0000-00000D000000}"/>
    <cellStyle name="Normal 70" xfId="1249" xr:uid="{CF7B4452-BBE3-4705-B6C5-0AFF6F2D7485}"/>
    <cellStyle name="Normal 70 2" xfId="1250" xr:uid="{1B8D7D1E-B4E0-482D-8C7E-F19BDE66681D}"/>
    <cellStyle name="Normal 70 2 2" xfId="1251" xr:uid="{527E7172-993F-46C4-ABBF-DC5DD94CCADA}"/>
    <cellStyle name="Normal 70 3" xfId="1252" xr:uid="{5E0FA15C-E381-4116-826E-6D58F6CB1046}"/>
    <cellStyle name="Normal 70 4" xfId="1253" xr:uid="{FA504063-CC1A-4C60-820A-71A9FDB6D23A}"/>
    <cellStyle name="Normal 71" xfId="1254" xr:uid="{7B7F14B8-A480-4EB4-B042-A699C39CEF3F}"/>
    <cellStyle name="Normal 71 2" xfId="1255" xr:uid="{1A608C82-934C-423B-82A7-66A29A20682C}"/>
    <cellStyle name="Normal 71 2 2" xfId="1256" xr:uid="{F698EF41-663D-4BCC-8D14-DE003AD47B6B}"/>
    <cellStyle name="Normal 71 3" xfId="1257" xr:uid="{6C9C3F54-4A96-45B8-A909-51BE9ED96C08}"/>
    <cellStyle name="Normal 71 4" xfId="1258" xr:uid="{DBD91290-E68D-43DB-844E-5D1838ADED76}"/>
    <cellStyle name="Normal 72" xfId="1259" xr:uid="{C9B046F2-D60B-414C-A9F9-29437873720B}"/>
    <cellStyle name="Normal 72 2" xfId="1260" xr:uid="{07E84253-55E2-4E22-8625-785C047A3541}"/>
    <cellStyle name="Normal 73" xfId="1261" xr:uid="{D583D175-1DAB-45E8-BD7D-A2799B6A00B2}"/>
    <cellStyle name="Normal 73 2" xfId="1262" xr:uid="{312D1F7C-D4DE-46DF-853F-EEB3FFC55F0F}"/>
    <cellStyle name="Normal 74" xfId="1263" xr:uid="{84C65E6D-2965-4D31-9257-4EA5DAB4E04B}"/>
    <cellStyle name="Normal 74 2" xfId="1264" xr:uid="{F3F3AB86-3D37-4197-A2E8-0B95331E03AC}"/>
    <cellStyle name="Normal 75" xfId="1265" xr:uid="{8461B2E1-E5E7-40AE-88F1-72F1DD2E05B0}"/>
    <cellStyle name="Normal 75 2" xfId="1266" xr:uid="{B2E8F1D7-00E4-4CCF-B8D7-E640A6708BC9}"/>
    <cellStyle name="Normal 76" xfId="1267" xr:uid="{57B8FB29-067E-481D-BB28-A40D1CD6CF4C}"/>
    <cellStyle name="Normal 76 2" xfId="1268" xr:uid="{E97B524A-C0F9-4F9C-B466-93894A80896E}"/>
    <cellStyle name="Normal 77" xfId="1269" xr:uid="{C36673D9-FB44-4C89-81E7-ABC6947A2C73}"/>
    <cellStyle name="Normal 77 2" xfId="1270" xr:uid="{EF6D5646-105A-4671-94CE-84FE0AF91454}"/>
    <cellStyle name="Normal 78" xfId="1271" xr:uid="{7C4169AD-831A-4FBF-B957-54AAA5A8EEAC}"/>
    <cellStyle name="Normal 78 2" xfId="1272" xr:uid="{877ED76E-BCC6-42FE-A400-6D9C227487C9}"/>
    <cellStyle name="Normal 79" xfId="1273" xr:uid="{DD497B44-9518-41FA-B439-B601CFC5F1BA}"/>
    <cellStyle name="Normal 79 2" xfId="1274" xr:uid="{D1324925-012F-4B8F-906B-872D2C068402}"/>
    <cellStyle name="Normal 8" xfId="1275" xr:uid="{7BC87E41-274A-4085-8F86-644AA3BFF3A3}"/>
    <cellStyle name="Normal 8 2" xfId="1276" xr:uid="{5A642CCE-5134-4903-ADE6-CF6EBFFE80DF}"/>
    <cellStyle name="Normal 80" xfId="1277" xr:uid="{3C7FAE98-0D0C-4726-BC58-D978924456A8}"/>
    <cellStyle name="Normal 80 2" xfId="1278" xr:uid="{DF029BAD-FBE3-47A6-B40E-1F0F70057DD1}"/>
    <cellStyle name="Normal 81" xfId="1279" xr:uid="{2E16732C-6B48-420E-8151-29DE333C971E}"/>
    <cellStyle name="Normal 81 2" xfId="1280" xr:uid="{4E17D831-7391-451D-9DB7-8E7425A7E7F9}"/>
    <cellStyle name="Normal 82" xfId="1281" xr:uid="{87F941E2-B181-4D30-9989-C8CFD90B85EE}"/>
    <cellStyle name="Normal 82 2" xfId="1282" xr:uid="{4475CB47-E4BE-4B70-A3B2-9735309C8785}"/>
    <cellStyle name="Normal 83" xfId="1283" xr:uid="{261D0A57-021E-403A-BCE2-5A6AE8791912}"/>
    <cellStyle name="Normal 83 2" xfId="1284" xr:uid="{FC17E62D-EAC9-4766-99F7-36EFF161C73E}"/>
    <cellStyle name="Normal 84" xfId="1285" xr:uid="{4C51619E-7C5C-4B10-8147-53CE015A0183}"/>
    <cellStyle name="Normal 84 2" xfId="1286" xr:uid="{2D187D3D-C1AA-4D8A-8FE3-1B83F17A529A}"/>
    <cellStyle name="Normal 85" xfId="1287" xr:uid="{F0C647D6-0119-4787-B99A-23437430787F}"/>
    <cellStyle name="Normal 85 2" xfId="1288" xr:uid="{C60F42A7-4BF9-4B02-9E83-7F92DA18D537}"/>
    <cellStyle name="Normal 86" xfId="1289" xr:uid="{BB45ADC4-B961-48E8-81E4-63459C3D45E3}"/>
    <cellStyle name="Normal 86 2" xfId="1290" xr:uid="{B8535C46-5EB8-4838-8A49-DEC43B2AF3BA}"/>
    <cellStyle name="Normal 87" xfId="1291" xr:uid="{524D967A-135F-481B-9756-36F60452EDEC}"/>
    <cellStyle name="Normal 87 2" xfId="1292" xr:uid="{CDFA81D6-1838-4BB1-9E93-B4447159C665}"/>
    <cellStyle name="Normal 88" xfId="1293" xr:uid="{671CB21C-6BF5-4910-AB16-389DE3915713}"/>
    <cellStyle name="Normal 88 2" xfId="1294" xr:uid="{90A45E40-5623-4F8E-B4C7-C12AC4F4206A}"/>
    <cellStyle name="Normal 89" xfId="1295" xr:uid="{400790C3-2C12-4497-AE19-71B46CD2DE45}"/>
    <cellStyle name="Normal 89 2" xfId="1296" xr:uid="{C06F6AC9-3B19-416C-8481-83F8779B39CB}"/>
    <cellStyle name="Normal 9" xfId="1297" xr:uid="{F5FF91C6-E778-46F4-B507-CCA8CD8619CA}"/>
    <cellStyle name="Normal 9 2" xfId="1298" xr:uid="{1293BEE5-5EEF-4671-903C-5B36B7DA5D92}"/>
    <cellStyle name="Normal 9 2 2" xfId="1299" xr:uid="{305D36FA-5DF1-4F23-A07E-A0E9D7BFB336}"/>
    <cellStyle name="Normal 9 3" xfId="1300" xr:uid="{3E9CBA01-8B36-4CA6-B19A-57DCD646A086}"/>
    <cellStyle name="Normal 9 4" xfId="1301" xr:uid="{59B587EF-6A91-4073-A410-17CFE52C19FE}"/>
    <cellStyle name="Normal 9 4 2" xfId="1302" xr:uid="{1664E85B-AFB2-4B5B-A42D-9C1BC9BDAACF}"/>
    <cellStyle name="Normal 9 5" xfId="1303" xr:uid="{42E79755-6E25-480A-BA7E-E081089409BA}"/>
    <cellStyle name="Normal 9 5 2" xfId="1304" xr:uid="{80666010-32DD-487F-A5C6-C5CB96D30C08}"/>
    <cellStyle name="Normal 90" xfId="1305" xr:uid="{DD853972-870E-40D4-A13A-59DBB3D8F3DA}"/>
    <cellStyle name="Normal 90 2" xfId="1306" xr:uid="{7E90BDD5-ED0A-450F-8199-B4F781D4B204}"/>
    <cellStyle name="Normal 91" xfId="1307" xr:uid="{F919F403-397A-4B42-AF87-01E1739CFA98}"/>
    <cellStyle name="Normal 91 2" xfId="1308" xr:uid="{7744BF73-744E-45B7-A276-4C060AD98551}"/>
    <cellStyle name="Normal 92" xfId="1309" xr:uid="{709FFAF8-59BB-4A6B-AEDB-18D3AF080E02}"/>
    <cellStyle name="Normal 92 2" xfId="1310" xr:uid="{2C4F7BE6-CDF3-4413-B91D-CF9520B8CA98}"/>
    <cellStyle name="Normal 93" xfId="1311" xr:uid="{600600CB-E819-412F-875A-0CBF51B265B9}"/>
    <cellStyle name="Normal 94" xfId="1312" xr:uid="{A230FC3B-43BB-4F75-A3D4-1D86BEA4E209}"/>
    <cellStyle name="Normal 94 2" xfId="1313" xr:uid="{D5C77DF3-0998-461A-9691-F6A3E1009616}"/>
    <cellStyle name="Normal 94 2 2" xfId="1314" xr:uid="{3DBF3BC6-3726-41CE-AFAD-A1853E83956A}"/>
    <cellStyle name="Normal 94 2 3" xfId="1315" xr:uid="{859BBAC8-490C-4EB2-B54D-A692C82730FD}"/>
    <cellStyle name="Normal 94 2 3 2" xfId="1316" xr:uid="{0E8E1C4D-EFC7-418D-95E2-4313E4F5FE66}"/>
    <cellStyle name="Normal 94 2 4" xfId="1317" xr:uid="{F5C30F59-BB30-4BDA-8FC7-78BE4E11B7F1}"/>
    <cellStyle name="Normal 94 2 4 2" xfId="1318" xr:uid="{F6BC5AB0-9523-476E-9709-411B419ADD8F}"/>
    <cellStyle name="Normal 94 2 4 2 2" xfId="1319" xr:uid="{ECE5517B-CA42-4728-8610-87C77F044E2F}"/>
    <cellStyle name="Normal 94 2 4 3" xfId="1320" xr:uid="{2E33453A-E936-4004-849D-A09B6C685197}"/>
    <cellStyle name="Normal 94 2 4 4" xfId="1321" xr:uid="{73A4065A-13BF-4B61-982A-6BBD3B2F1B3A}"/>
    <cellStyle name="Normal 94 2 5" xfId="1322" xr:uid="{ADC21A54-FA06-47FC-AB97-62B329C1622D}"/>
    <cellStyle name="Normal 94 2 6" xfId="1323" xr:uid="{B1E6EBE3-2A45-4BC5-A377-DE218C91A475}"/>
    <cellStyle name="Normal 94 2 6 2" xfId="1324" xr:uid="{36DC3E23-2239-4564-AA69-11F961B0F159}"/>
    <cellStyle name="Normal 94 3" xfId="1325" xr:uid="{A36797B8-51BB-4895-943B-6B65D36AF28A}"/>
    <cellStyle name="Normal 94 4" xfId="1326" xr:uid="{DC457E6F-6A25-4371-9E82-4C168F041E75}"/>
    <cellStyle name="Normal 94 4 2" xfId="1327" xr:uid="{9463496D-F08B-4C22-8CF0-DA3D954BC3EC}"/>
    <cellStyle name="Normal 94 5" xfId="1328" xr:uid="{B1F81E8D-0156-4B9F-B00B-715026E136AA}"/>
    <cellStyle name="Normal 94 5 2" xfId="1329" xr:uid="{342FA30E-614A-452E-8742-9F2F3097AB03}"/>
    <cellStyle name="Normal 94 5 2 2" xfId="1330" xr:uid="{B25D238F-96B8-4089-9A08-A7EAB548C7F8}"/>
    <cellStyle name="Normal 94 5 3" xfId="1331" xr:uid="{DD9A239C-9EA6-4C9B-A85C-6C123A5689BD}"/>
    <cellStyle name="Normal 94 5 4" xfId="1332" xr:uid="{6C8359A8-34A0-4EC3-A7C0-8B9DAB02B90A}"/>
    <cellStyle name="Normal 94 6" xfId="1333" xr:uid="{60F02E5B-8401-41A1-A6AE-65F22AE0A818}"/>
    <cellStyle name="Normal 94 6 2" xfId="1334" xr:uid="{9F869833-9BE4-48C6-A44C-E2DFA957E718}"/>
    <cellStyle name="Normal 95" xfId="1335" xr:uid="{5A050EDA-ADE3-44CB-BE2E-4B02EE486117}"/>
    <cellStyle name="Normal 95 2" xfId="1336" xr:uid="{DD6F4652-0350-4D80-8EF8-436C8704E22A}"/>
    <cellStyle name="Normal 95 2 2" xfId="1337" xr:uid="{829C17EC-0A07-403B-972F-543958D75F53}"/>
    <cellStyle name="Normal 95 2 3" xfId="1338" xr:uid="{5442D0BB-3106-4AAC-9385-6CBDF16CDD9C}"/>
    <cellStyle name="Normal 95 2 3 2" xfId="1339" xr:uid="{26F7EDA6-C4C0-4AA6-AAD7-49309C499727}"/>
    <cellStyle name="Normal 95 2 4" xfId="1340" xr:uid="{A5ED1D55-8C76-4C85-93F4-D0262E856547}"/>
    <cellStyle name="Normal 95 2 4 2" xfId="1341" xr:uid="{DDC06615-87C4-4BBD-B0A0-A96332900800}"/>
    <cellStyle name="Normal 95 2 4 2 2" xfId="1342" xr:uid="{0BD88958-53BC-4162-B92D-8D8BCB199EAC}"/>
    <cellStyle name="Normal 95 2 4 3" xfId="1343" xr:uid="{60837E28-471E-4F7D-A8EB-F1C0853FA4B8}"/>
    <cellStyle name="Normal 95 2 4 4" xfId="1344" xr:uid="{D7D74859-0805-42CC-8CFA-B65D3B37B64A}"/>
    <cellStyle name="Normal 95 2 5" xfId="1345" xr:uid="{596AC1E2-16A8-4710-BD84-4AE6C033B460}"/>
    <cellStyle name="Normal 95 2 6" xfId="1346" xr:uid="{B932533A-67A0-4469-94F3-1D41BEF9A871}"/>
    <cellStyle name="Normal 95 2 6 2" xfId="1347" xr:uid="{97CAB62D-03B5-404F-83BF-B3D4397773D9}"/>
    <cellStyle name="Normal 95 3" xfId="1348" xr:uid="{1F7FAEFC-8BF2-4ADF-9A86-AEEC3B7E0897}"/>
    <cellStyle name="Normal 95 4" xfId="1349" xr:uid="{0A8DCAC8-DB2F-4566-880E-D57E22C8BE56}"/>
    <cellStyle name="Normal 95 4 2" xfId="1350" xr:uid="{ACE61EDE-9ACA-40AD-9F66-6CC5716BF039}"/>
    <cellStyle name="Normal 95 5" xfId="1351" xr:uid="{FB1A5F9A-7C3C-404D-87EC-921D69EFD718}"/>
    <cellStyle name="Normal 95 5 2" xfId="1352" xr:uid="{AC9D35DE-2810-43D4-8663-CA1242C9B6F8}"/>
    <cellStyle name="Normal 95 5 2 2" xfId="1353" xr:uid="{327A8B71-7D5E-40B1-B445-24998C8C0958}"/>
    <cellStyle name="Normal 95 5 3" xfId="1354" xr:uid="{C72679EA-6508-487C-8C8F-E47204752D2D}"/>
    <cellStyle name="Normal 95 5 4" xfId="1355" xr:uid="{00778301-C4F6-4D0A-8A22-474735F53768}"/>
    <cellStyle name="Normal 95 6" xfId="1356" xr:uid="{4DA8F194-DB38-49DB-AD67-AE0633E2BF27}"/>
    <cellStyle name="Normal 95 6 2" xfId="1357" xr:uid="{165B8538-8D73-494B-99EF-1A7E3D8140F1}"/>
    <cellStyle name="Normal 96" xfId="1358" xr:uid="{8C7AD4FF-4FFE-42AC-AF45-B153630DE7E5}"/>
    <cellStyle name="Normal 96 2" xfId="1359" xr:uid="{534BC0A0-CBE3-4D98-B7BF-17B85F42DADA}"/>
    <cellStyle name="Normal 96 2 2" xfId="1360" xr:uid="{B812AAA9-E17E-4E96-BD08-5190E58F81B7}"/>
    <cellStyle name="Normal 96 2 3" xfId="1361" xr:uid="{CE157C87-07E3-4660-B0F3-4BA7146E2D89}"/>
    <cellStyle name="Normal 96 2 3 2" xfId="1362" xr:uid="{10800ED1-DDFE-407F-94D1-4EE691D54792}"/>
    <cellStyle name="Normal 96 2 4" xfId="1363" xr:uid="{7ECB6285-13ED-4C9E-95A3-990F08275B9D}"/>
    <cellStyle name="Normal 96 2 4 2" xfId="1364" xr:uid="{342C77F6-7D6F-4B36-BF22-8C5533035F2E}"/>
    <cellStyle name="Normal 96 2 4 2 2" xfId="1365" xr:uid="{77761438-9867-4ED2-A282-D40378DE01FE}"/>
    <cellStyle name="Normal 96 2 4 3" xfId="1366" xr:uid="{CDB98323-95D5-4BAF-B4CA-BB008A719EF6}"/>
    <cellStyle name="Normal 96 2 4 4" xfId="1367" xr:uid="{E29EC9FC-96B5-4A56-906A-DEB1724373F9}"/>
    <cellStyle name="Normal 96 2 5" xfId="1368" xr:uid="{27E7361E-A013-4272-B205-552C0AFD1DF2}"/>
    <cellStyle name="Normal 96 2 6" xfId="1369" xr:uid="{7A11AB63-A96C-4E9E-94FA-22C3833FE74F}"/>
    <cellStyle name="Normal 96 2 6 2" xfId="1370" xr:uid="{7BAF3B3B-4DDA-4E98-86E4-E75E05F8FBF8}"/>
    <cellStyle name="Normal 96 3" xfId="1371" xr:uid="{34F83F7A-8328-4565-87BB-278E78A785E6}"/>
    <cellStyle name="Normal 96 4" xfId="1372" xr:uid="{260B6D7E-2EC2-4128-AE15-197C22EC197C}"/>
    <cellStyle name="Normal 96 4 2" xfId="1373" xr:uid="{F7FC41C1-151D-4B7A-B536-201B3F10A691}"/>
    <cellStyle name="Normal 96 5" xfId="1374" xr:uid="{6CA20B88-5A7A-4F6A-9043-7F7FA5158487}"/>
    <cellStyle name="Normal 96 5 2" xfId="1375" xr:uid="{39D12E3D-2D14-4584-B725-42514840C81C}"/>
    <cellStyle name="Normal 96 5 2 2" xfId="1376" xr:uid="{C9FE2205-BF16-47D0-A953-551B89E1E6AB}"/>
    <cellStyle name="Normal 96 5 3" xfId="1377" xr:uid="{4CE0553E-E33E-4233-807A-E160DFB54F96}"/>
    <cellStyle name="Normal 96 5 4" xfId="1378" xr:uid="{D2DC004F-4CE0-4FEB-B02C-DD039832CA50}"/>
    <cellStyle name="Normal 96 6" xfId="1379" xr:uid="{19DA087A-76D4-4D95-B5CD-AB19BD0927F2}"/>
    <cellStyle name="Normal 96 6 2" xfId="1380" xr:uid="{75745812-BC74-4F6D-BDE7-6198BFC13F9B}"/>
    <cellStyle name="Normal 97" xfId="1381" xr:uid="{E84D3386-3AD0-4E39-B599-36A97561782F}"/>
    <cellStyle name="Normal 97 2" xfId="1382" xr:uid="{16FCA99C-119C-465C-85CE-9F1DC2CE47B5}"/>
    <cellStyle name="Normal 97 3" xfId="1383" xr:uid="{92B1CB06-F392-4EF5-AFAA-E0FF7A90F6FE}"/>
    <cellStyle name="Normal 97 3 2" xfId="1384" xr:uid="{B7B83766-E9FA-4568-9E98-CDE8044D2583}"/>
    <cellStyle name="Normal 97 4" xfId="1385" xr:uid="{78D72F94-DF2E-4E76-99B9-22A65E5A21A7}"/>
    <cellStyle name="Normal 97 4 2" xfId="1386" xr:uid="{AE1AE780-A730-45F2-BB0C-9D9AEBB3E780}"/>
    <cellStyle name="Normal 97 4 2 2" xfId="1387" xr:uid="{D946FA1E-F969-41C1-AF1B-A8339F04B5AC}"/>
    <cellStyle name="Normal 97 4 3" xfId="1388" xr:uid="{CC2F449C-EDCD-41D9-82D7-658E91A4B009}"/>
    <cellStyle name="Normal 97 4 4" xfId="1389" xr:uid="{1A98497A-1B66-41C0-9D03-CC3A9A81C375}"/>
    <cellStyle name="Normal 97 5" xfId="1390" xr:uid="{9CE18F9A-F1D9-4074-B309-55E62E66CD2C}"/>
    <cellStyle name="Normal 97 6" xfId="1391" xr:uid="{FD914284-767F-41FA-AF66-74C8EA3D5C67}"/>
    <cellStyle name="Normal 97 6 2" xfId="1392" xr:uid="{E76091E0-4ED5-4CF9-9256-034F9B8B4054}"/>
    <cellStyle name="Normal 98" xfId="1393" xr:uid="{8157B1D6-0DB9-4FA5-8D06-4480467BE9D8}"/>
    <cellStyle name="Normal 98 2" xfId="1394" xr:uid="{84F60413-B021-4F77-9688-748146830EC8}"/>
    <cellStyle name="Normal 98 3" xfId="1395" xr:uid="{F0349002-5AEF-462D-9FEA-A59C86F9C1AD}"/>
    <cellStyle name="Normal 98 3 2" xfId="1396" xr:uid="{E3CF418F-24E5-4A14-962E-4BAD06E9F029}"/>
    <cellStyle name="Normal 98 4" xfId="1397" xr:uid="{7BBF6A94-147E-4E30-9C0B-01D8A48FC286}"/>
    <cellStyle name="Normal 98 4 2" xfId="1398" xr:uid="{ACE847DA-4C5E-411F-87F0-4923CC19B498}"/>
    <cellStyle name="Normal 98 4 2 2" xfId="1399" xr:uid="{3082921B-6068-42F2-BDB2-B7AF71ADACF5}"/>
    <cellStyle name="Normal 98 4 3" xfId="1400" xr:uid="{94670716-D25B-435F-8487-2318BA74DBD1}"/>
    <cellStyle name="Normal 98 4 4" xfId="1401" xr:uid="{107970B5-8ED1-4B6B-A44A-4CDB512CBA0C}"/>
    <cellStyle name="Normal 98 5" xfId="1402" xr:uid="{51034E73-2824-4A65-81E7-11A244064F8C}"/>
    <cellStyle name="Normal 98 6" xfId="1403" xr:uid="{785ABCED-7FED-4598-B003-3B7D394D7988}"/>
    <cellStyle name="Normal 98 6 2" xfId="1404" xr:uid="{A108BA3A-4215-47B5-AF29-903B44880488}"/>
    <cellStyle name="Normal 99" xfId="1405" xr:uid="{5EC03361-9B89-4E61-A430-8300707DC7CD}"/>
    <cellStyle name="Normal 99 2" xfId="1406" xr:uid="{4C65E7D4-3A7D-49B7-86FA-4ACD65694DC5}"/>
    <cellStyle name="Normal 99 3" xfId="1407" xr:uid="{C46B3952-555D-4F00-92D4-131810DE95A4}"/>
    <cellStyle name="Normal 99 3 2" xfId="1408" xr:uid="{5F59522D-3AB8-489D-821E-6B3DA52FB737}"/>
    <cellStyle name="Normal 99 4" xfId="1409" xr:uid="{12AED89C-5CDA-4509-904D-CD5BCB585030}"/>
    <cellStyle name="Normal 99 4 2" xfId="1410" xr:uid="{471F282E-0C58-41CC-8E23-741171052C1A}"/>
    <cellStyle name="Normal 99 4 2 2" xfId="1411" xr:uid="{40904408-15DF-4222-88AA-46548927D1D0}"/>
    <cellStyle name="Normal 99 4 3" xfId="1412" xr:uid="{92B79E2A-A506-4532-9EE6-42226AF8EC0E}"/>
    <cellStyle name="Normal 99 4 4" xfId="1413" xr:uid="{53EC01EF-0454-4C3B-98D0-5038BE9DA3DF}"/>
    <cellStyle name="Normal 99 5" xfId="1414" xr:uid="{4F310BC1-DA58-4475-A984-364679E54778}"/>
    <cellStyle name="Normal 99 6" xfId="1415" xr:uid="{E33C51B6-F0A7-4987-92B9-3357B519EAC9}"/>
    <cellStyle name="Normal 99 6 2" xfId="1416" xr:uid="{75B0F374-B929-41CA-B83B-96DDAD33865C}"/>
    <cellStyle name="Normale_Cartel2" xfId="81" xr:uid="{2EC6DC0B-B12B-458C-B147-263B5A731B8E}"/>
    <cellStyle name="Note 10" xfId="1418" xr:uid="{0EB17C3D-2748-4CEB-BA1E-E67C91EA2D74}"/>
    <cellStyle name="Note 10 2" xfId="1419" xr:uid="{0999A06F-C1C8-4DD7-B61B-04F75AD1A0B2}"/>
    <cellStyle name="Note 10 3" xfId="1420" xr:uid="{B2786B8B-136D-48CE-B6C6-05F7730F214C}"/>
    <cellStyle name="Note 11" xfId="1421" xr:uid="{42EBD12C-B85A-49EF-B135-F74E566129F7}"/>
    <cellStyle name="Note 11 2" xfId="1422" xr:uid="{1695B42D-B114-4C97-B84F-2478D05272F3}"/>
    <cellStyle name="Note 11 3" xfId="1423" xr:uid="{6132B8EF-7887-413E-8D5A-778C20F0A1DF}"/>
    <cellStyle name="Note 11 3 2" xfId="1424" xr:uid="{2EC72343-29E7-410B-BD51-92457A7865E2}"/>
    <cellStyle name="Note 11 4" xfId="1425" xr:uid="{833CA4AC-7591-4A7C-89A1-B8C52999DB52}"/>
    <cellStyle name="Note 11 4 2" xfId="1426" xr:uid="{02BAECEB-A782-43B6-9226-7BA20E9B7D29}"/>
    <cellStyle name="Note 12" xfId="1427" xr:uid="{371D0557-2D9A-4156-B7A0-A1D008583826}"/>
    <cellStyle name="Note 12 2" xfId="1428" xr:uid="{369AA995-2C58-476E-BFDE-4294B2141748}"/>
    <cellStyle name="Note 12 2 2" xfId="1429" xr:uid="{C45120D2-0B55-4EDA-8AC4-7BA5F191BEC3}"/>
    <cellStyle name="Note 12 3" xfId="1430" xr:uid="{DC269E3D-FCAC-4F24-AB9C-2405DB66887C}"/>
    <cellStyle name="Note 12 4" xfId="1431" xr:uid="{7222C735-FBD1-47AB-9B4D-E566226A0B5B}"/>
    <cellStyle name="Note 13" xfId="1432" xr:uid="{244610D4-29A0-459A-A099-3E63FCF70AAF}"/>
    <cellStyle name="Note 14" xfId="1433" xr:uid="{081B1755-54BA-4912-962A-99824296BE2D}"/>
    <cellStyle name="Note 14 2" xfId="1434" xr:uid="{305285BF-9D79-4594-868C-947D07EA3DF8}"/>
    <cellStyle name="Note 15" xfId="1435" xr:uid="{EB73B457-16FD-4487-A717-4711FC54A1D0}"/>
    <cellStyle name="Note 15 2" xfId="1436" xr:uid="{95892D99-B8AB-4590-9CD5-212B468B00ED}"/>
    <cellStyle name="Note 16" xfId="1437" xr:uid="{949C3207-E77D-4E88-B19B-A1894E921718}"/>
    <cellStyle name="Note 17" xfId="1438" xr:uid="{BBBA0E6D-C272-439F-BB3A-18B9D1EC18BD}"/>
    <cellStyle name="Note 17 2" xfId="1439" xr:uid="{5D3554B2-C901-4818-AB1F-2F0770A58ED7}"/>
    <cellStyle name="Note 17 2 2" xfId="1440" xr:uid="{74449AC7-E6B3-4884-A0C3-61C51606DC3B}"/>
    <cellStyle name="Note 17 2 3" xfId="1441" xr:uid="{D42410CA-1177-4EEE-923D-4F5020EEACC8}"/>
    <cellStyle name="Note 17 2 3 2" xfId="1442" xr:uid="{6E60412B-A935-4A35-9DEE-FDA284CBC440}"/>
    <cellStyle name="Note 17 2 4" xfId="1443" xr:uid="{911DAEBC-F62F-4414-9B24-A987C6A6DF6C}"/>
    <cellStyle name="Note 17 2 4 2" xfId="1444" xr:uid="{F3905590-741A-4C25-9F38-03D0D123D684}"/>
    <cellStyle name="Note 17 2 4 2 2" xfId="1445" xr:uid="{4E467FCF-7827-4A31-B0E4-C26BFEDF62F0}"/>
    <cellStyle name="Note 17 2 4 3" xfId="1446" xr:uid="{84A73FD3-F30F-4184-82EF-23FC7DF397E6}"/>
    <cellStyle name="Note 17 2 4 4" xfId="1447" xr:uid="{D530EA99-8D08-4EF1-AC4A-EAC5ACEA2029}"/>
    <cellStyle name="Note 17 2 5" xfId="1448" xr:uid="{34491380-99F4-45F5-8A5A-577A7F5F5B22}"/>
    <cellStyle name="Note 17 2 6" xfId="1449" xr:uid="{BC778FEE-8385-4A0D-B611-673D99E43296}"/>
    <cellStyle name="Note 17 2 6 2" xfId="1450" xr:uid="{7AC2DE0E-3D76-45FC-B3A6-E1D3C0C52F16}"/>
    <cellStyle name="Note 17 3" xfId="1451" xr:uid="{ECFAAE2B-88F1-4EA1-AD50-43F22DDCE1DE}"/>
    <cellStyle name="Note 17 4" xfId="1452" xr:uid="{B55E84A7-3ED0-4BCF-A4ED-211AE4674F16}"/>
    <cellStyle name="Note 17 4 2" xfId="1453" xr:uid="{7DAE620B-2F42-47AE-A741-3421C8EFFAA9}"/>
    <cellStyle name="Note 17 5" xfId="1454" xr:uid="{86C0E3F1-78F5-420D-AD5A-E219E03445BC}"/>
    <cellStyle name="Note 17 5 2" xfId="1455" xr:uid="{FCD19ABF-816F-49DD-8858-BFBBEAB9D304}"/>
    <cellStyle name="Note 17 5 2 2" xfId="1456" xr:uid="{C43CD480-D187-4DDC-B8B2-21274F92F40D}"/>
    <cellStyle name="Note 17 5 3" xfId="1457" xr:uid="{5829C6C6-17D3-4706-8CC7-DC24955DBCB8}"/>
    <cellStyle name="Note 17 5 4" xfId="1458" xr:uid="{10DFA49C-F727-4015-9A90-DD62993A7BB8}"/>
    <cellStyle name="Note 17 6" xfId="1459" xr:uid="{940F84EF-8D3A-4EFA-90BE-0CEC5378CEF1}"/>
    <cellStyle name="Note 17 6 2" xfId="1460" xr:uid="{C5059D9E-CC89-4531-A5E3-321B03F0B504}"/>
    <cellStyle name="Note 18" xfId="1461" xr:uid="{6FE258EC-BD2F-488D-A0A0-B105DD412E9E}"/>
    <cellStyle name="Note 18 2" xfId="1462" xr:uid="{5BC9F79D-CF58-4DFD-9CB1-96C384EB459D}"/>
    <cellStyle name="Note 18 3" xfId="1463" xr:uid="{958B1ABF-3927-4372-A606-F38420CB08C3}"/>
    <cellStyle name="Note 18 3 2" xfId="1464" xr:uid="{A7074DDF-B26E-4B82-B768-8422C62E67BB}"/>
    <cellStyle name="Note 18 4" xfId="1465" xr:uid="{7D77F437-01B9-4FC2-A1A3-8A5848DBC27A}"/>
    <cellStyle name="Note 18 5" xfId="1466" xr:uid="{E9AA2449-D6F7-4366-9510-B6D745A0F623}"/>
    <cellStyle name="Note 18 5 2" xfId="1467" xr:uid="{A1408D04-BF9E-441C-A7C4-8FB8C286B895}"/>
    <cellStyle name="Note 18 6" xfId="1468" xr:uid="{AAD77975-7138-49C4-9F18-67584273FFCC}"/>
    <cellStyle name="Note 18 6 2" xfId="1469" xr:uid="{1DD35D88-20AD-447A-BECC-CC29DFCB1766}"/>
    <cellStyle name="Note 18 7" xfId="1470" xr:uid="{CCDA1A68-E39C-4EC3-B039-ADB6EC899A25}"/>
    <cellStyle name="Note 18 7 2" xfId="1471" xr:uid="{7C52EA49-FD8B-4389-A62A-B9D72E599957}"/>
    <cellStyle name="Note 19" xfId="1472" xr:uid="{024578EC-6481-47C5-933E-80DBF55D842B}"/>
    <cellStyle name="Note 19 2" xfId="1473" xr:uid="{DD933894-9683-470E-9952-C3B45407B4BA}"/>
    <cellStyle name="Note 2" xfId="1474" xr:uid="{66F8A0AF-22A9-4A1A-A65D-ED9B2C7C4AF0}"/>
    <cellStyle name="Note 2 2" xfId="1475" xr:uid="{BD5FFEF6-6558-47D5-902C-BB3103B39363}"/>
    <cellStyle name="Note 2 2 2" xfId="1476" xr:uid="{17B90282-3FD9-4DEB-866A-CAA87871EB46}"/>
    <cellStyle name="Note 2 3" xfId="1477" xr:uid="{AF07616F-CC99-4C0E-AC7B-CDC64E427D57}"/>
    <cellStyle name="Note 2 3 2" xfId="1478" xr:uid="{A75CC220-7B33-4C6F-B3DA-92F91C148EB6}"/>
    <cellStyle name="Note 2 4" xfId="1479" xr:uid="{6135E3E5-9F88-4A10-A5E8-C7A4417DD9C4}"/>
    <cellStyle name="Note 2 5" xfId="1480" xr:uid="{59069E12-4871-41CF-A58A-3AE991596FA6}"/>
    <cellStyle name="Note 20" xfId="1481" xr:uid="{A599BEAA-C2DD-4928-85FF-541A2857C3F6}"/>
    <cellStyle name="Note 20 2" xfId="1482" xr:uid="{B3404F69-0C83-4565-8E40-09D2445EBD15}"/>
    <cellStyle name="Note 20 3" xfId="1483" xr:uid="{A7CF9E64-3FC4-481A-968F-BC0F9C2C7C5E}"/>
    <cellStyle name="Note 20 3 2" xfId="1484" xr:uid="{5BB43277-F9F2-4787-A2FF-A567D2309D72}"/>
    <cellStyle name="Note 21" xfId="1485" xr:uid="{BB398B5E-FDF4-42E2-9C7B-996F73E73B11}"/>
    <cellStyle name="Note 21 2" xfId="1486" xr:uid="{A173AE69-1048-4A8F-874A-8DE61E6692CE}"/>
    <cellStyle name="Note 22" xfId="1487" xr:uid="{2C5A54A2-2AC3-46BF-A81D-48044EFD0FB5}"/>
    <cellStyle name="Note 22 2" xfId="1488" xr:uid="{8813C167-58B1-4698-BA81-ACD84B59C78E}"/>
    <cellStyle name="Note 23" xfId="1489" xr:uid="{504B64B4-E75C-4C7F-9939-DE9D2C619582}"/>
    <cellStyle name="Note 24" xfId="1417" xr:uid="{233C49F2-8F31-4661-AEDC-E82EB0BA2918}"/>
    <cellStyle name="Note 3" xfId="1490" xr:uid="{77A2EC25-F033-4B75-8BA6-AFEB569D04D2}"/>
    <cellStyle name="Note 3 2" xfId="1491" xr:uid="{D1F4E915-5BFF-4434-BB96-AE9B1F8CE48C}"/>
    <cellStyle name="Note 3 3" xfId="1492" xr:uid="{0B18A802-5CBE-4AF6-B712-2D9EAC42CBD8}"/>
    <cellStyle name="Note 3 4" xfId="1493" xr:uid="{79EBA64D-8209-4A57-88C7-B55CA735BFAD}"/>
    <cellStyle name="Note 4" xfId="1494" xr:uid="{414E9DB3-03C3-4C29-99D8-6184D5CC284D}"/>
    <cellStyle name="Note 4 2" xfId="1495" xr:uid="{154456C8-7200-4610-916A-467360789F85}"/>
    <cellStyle name="Note 4 2 2" xfId="1496" xr:uid="{BA0554FA-101C-4192-A203-F5D716BE76C3}"/>
    <cellStyle name="Note 4 3" xfId="1497" xr:uid="{B27A8B95-0C5D-4D42-9D4E-ADDBB7E07B0C}"/>
    <cellStyle name="Note 4 3 2" xfId="1498" xr:uid="{AC166EE3-4E7B-4B9D-8E1F-6D517DAF35D4}"/>
    <cellStyle name="Note 4 4" xfId="1499" xr:uid="{F3C2A8BD-0703-4D17-9646-5DCBC87A3071}"/>
    <cellStyle name="Note 4 4 2" xfId="1500" xr:uid="{09EC5DFA-71D5-416B-AC0C-D1B0B601C375}"/>
    <cellStyle name="Note 4 5" xfId="1501" xr:uid="{9F3992B8-FEA2-45B7-A2A6-00FDA87CD38E}"/>
    <cellStyle name="Note 4 5 2" xfId="1502" xr:uid="{006D750F-DBB7-4A28-AEB8-3BEDF5F85AC9}"/>
    <cellStyle name="Note 4 5 3" xfId="1503" xr:uid="{F6BDCADA-D0E2-4189-8FF9-D3C4923F576A}"/>
    <cellStyle name="Note 4 6" xfId="1504" xr:uid="{6EC253E1-B544-4D74-A106-3A3AF687827C}"/>
    <cellStyle name="Note 4 6 2" xfId="1505" xr:uid="{5ACE7A3B-51E5-408E-8869-B4707510897F}"/>
    <cellStyle name="Note 4 6 3" xfId="1506" xr:uid="{7FC75895-044B-4DD6-8EEC-AC2CAFA3FC17}"/>
    <cellStyle name="Note 4 6 3 2" xfId="1507" xr:uid="{3E16DAC1-381B-4472-9FB0-AF59D5BAFDD8}"/>
    <cellStyle name="Note 5" xfId="1508" xr:uid="{162204DD-B7A8-49B1-A964-45F99D230484}"/>
    <cellStyle name="Note 5 2" xfId="1509" xr:uid="{990EA122-887A-4D5F-9581-6FAA4CA4899B}"/>
    <cellStyle name="Note 6" xfId="1510" xr:uid="{1C5044DC-CF48-4253-810F-B903E72CA9CA}"/>
    <cellStyle name="Note 6 2" xfId="1511" xr:uid="{0C6FB116-2AE7-4BE1-9478-A30BE30E1F61}"/>
    <cellStyle name="Note 7" xfId="1512" xr:uid="{9F6B0310-388B-49E4-9292-28227B1561CA}"/>
    <cellStyle name="Note 8" xfId="1513" xr:uid="{A390238C-C957-4A31-B001-CD7685D33783}"/>
    <cellStyle name="Note 8 2" xfId="1514" xr:uid="{43504F87-1766-4EAE-B560-612E8C515B25}"/>
    <cellStyle name="Note 8 2 2" xfId="1515" xr:uid="{721582BF-E297-49B0-B195-ECF357E843A5}"/>
    <cellStyle name="Note 8 2 3" xfId="1516" xr:uid="{BAABF00F-74B1-4B1B-AFB7-C8753DF43910}"/>
    <cellStyle name="Note 8 2 4" xfId="1517" xr:uid="{35B7A89E-F0E4-4A31-854A-BF335E347E2D}"/>
    <cellStyle name="Note 8 3" xfId="1518" xr:uid="{A95AF9F5-5F57-4957-A640-4989495DE536}"/>
    <cellStyle name="Note 8 4" xfId="1519" xr:uid="{5E776A60-1466-489B-B14D-6226AF8FF8ED}"/>
    <cellStyle name="Note 8 5" xfId="1520" xr:uid="{D21E090E-6847-4BD0-B2C1-66F8BE2E5E25}"/>
    <cellStyle name="Note 9" xfId="1521" xr:uid="{A9DB9097-4A43-4C69-88C9-9E6325D86951}"/>
    <cellStyle name="Note 9 2" xfId="1522" xr:uid="{2CC69CF4-5B7D-4849-B332-F905A0F52A34}"/>
    <cellStyle name="Note 9 3" xfId="1523" xr:uid="{88B74A3B-E626-42E7-8F81-07E61E69E308}"/>
    <cellStyle name="Note 9 4" xfId="1524" xr:uid="{1DD7982F-3EF0-4D77-924F-2950A47732FC}"/>
    <cellStyle name="Note 9 5" xfId="1525" xr:uid="{3C4F76CD-4B69-447B-8609-5E372A4690D0}"/>
    <cellStyle name="Output 10" xfId="1527" xr:uid="{585E951F-E586-4CCC-9166-B8558273B7E7}"/>
    <cellStyle name="Output 11" xfId="1528" xr:uid="{28C18FD4-43F1-45C3-BAB3-CE47BC8448A8}"/>
    <cellStyle name="Output 12" xfId="1529" xr:uid="{DB194BA9-DDBB-4D7F-8B9A-7E75E4B920DE}"/>
    <cellStyle name="Output 12 2" xfId="1530" xr:uid="{93F9AC5C-0230-4918-BF69-342B2AF4111F}"/>
    <cellStyle name="Output 12 3" xfId="1531" xr:uid="{50EF5F96-9D37-4F1A-9D7C-2B6A96457180}"/>
    <cellStyle name="Output 13" xfId="1532" xr:uid="{15A946D4-4167-4877-BE99-1BD526FF77CB}"/>
    <cellStyle name="Output 14" xfId="1526" xr:uid="{64093C61-D44B-4916-A0CD-B96928080D24}"/>
    <cellStyle name="Output 2" xfId="1533" xr:uid="{ED7836ED-9481-4894-9B22-35616D4FF7E5}"/>
    <cellStyle name="Output 2 2" xfId="1534" xr:uid="{3CDCB7DF-D988-486E-8893-6A41A51D276D}"/>
    <cellStyle name="Output 3" xfId="1535" xr:uid="{B17B15D1-063D-4224-9629-192504197F5E}"/>
    <cellStyle name="Output 4" xfId="1536" xr:uid="{95E86D73-40D5-400B-8534-7C09A00B6649}"/>
    <cellStyle name="Output 5" xfId="1537" xr:uid="{4BC5FFF9-6933-4EBF-AFC6-34157D5B7519}"/>
    <cellStyle name="Output 6" xfId="1538" xr:uid="{AD1C78DF-2D66-448F-8F90-1652642050FA}"/>
    <cellStyle name="Output 6 2" xfId="1539" xr:uid="{DF25A9D3-4F5D-435A-B0F3-8D182264B981}"/>
    <cellStyle name="Output 6 3" xfId="1540" xr:uid="{2CA608C2-852C-4090-8F94-16B1CAF3102B}"/>
    <cellStyle name="Output 6 4" xfId="1541" xr:uid="{17C55BE7-9EF8-454D-9B1F-B53F5F6F7D81}"/>
    <cellStyle name="Output 7" xfId="1542" xr:uid="{A7EC7309-7293-4A8C-B71A-1E7855204585}"/>
    <cellStyle name="Output 8" xfId="1543" xr:uid="{4DEE28C0-B5D5-48BD-B32C-5E337024E73D}"/>
    <cellStyle name="Output 9" xfId="1544" xr:uid="{E1DCE0FD-6EEB-4B23-9A1C-0606B5E6B174}"/>
    <cellStyle name="Percent 10" xfId="1545" xr:uid="{FE391CBC-2E43-45AB-9EC8-FE1DEED50138}"/>
    <cellStyle name="Percent 11" xfId="1546" xr:uid="{C873A31E-DB33-42B4-8903-7ECAD074CA13}"/>
    <cellStyle name="Percent 11 2" xfId="1547" xr:uid="{AF89FC92-2DE0-4A70-A324-9ED4487AB960}"/>
    <cellStyle name="Percent 11 3" xfId="1548" xr:uid="{56F47CC1-4C93-4487-98C5-BA7730419ACF}"/>
    <cellStyle name="Percent 11 4" xfId="1549" xr:uid="{875B3523-C62F-4500-A1BE-55CF783BA3C7}"/>
    <cellStyle name="Percent 11 5" xfId="1550" xr:uid="{BA15ADFB-AD53-427C-AAE0-E0F9DF39413B}"/>
    <cellStyle name="Percent 12" xfId="1551" xr:uid="{7FE8F476-41AD-48B7-ACB4-8559398949F5}"/>
    <cellStyle name="Percent 12 2" xfId="1552" xr:uid="{DAB5F66F-E916-4C5B-92FD-778EDCE93639}"/>
    <cellStyle name="Percent 12 3" xfId="1553" xr:uid="{B0CAF837-48FC-4216-B278-F82100DFDDF1}"/>
    <cellStyle name="Percent 13" xfId="1554" xr:uid="{D30898BD-D034-421E-956B-D96E123CDFF7}"/>
    <cellStyle name="Percent 13 2" xfId="1555" xr:uid="{D6D17ECE-02A0-40F0-8ECB-D08B9E525BAE}"/>
    <cellStyle name="Percent 13 2 2" xfId="1556" xr:uid="{EA8A7290-B427-4B3D-8D1F-EFE4B865FC57}"/>
    <cellStyle name="Percent 13 3" xfId="1557" xr:uid="{E6F4B5EA-ED51-4F98-8341-9F099A0FF5EA}"/>
    <cellStyle name="Percent 13 4" xfId="1558" xr:uid="{3C6A3C28-7218-417D-8A69-E37CC46ADD97}"/>
    <cellStyle name="Percent 14" xfId="1559" xr:uid="{2D5B6019-777C-4E6B-89E6-CD728F71236B}"/>
    <cellStyle name="Percent 14 2" xfId="1560" xr:uid="{F4087A04-DEDB-4C4A-AD2E-1ED2DFDC9ACF}"/>
    <cellStyle name="Percent 14 2 2" xfId="1561" xr:uid="{548330B8-7801-43F3-86FC-6368510DCB70}"/>
    <cellStyle name="Percent 14 3" xfId="1562" xr:uid="{82EA5AA7-1423-4958-AACC-32247C219F2D}"/>
    <cellStyle name="Percent 14 4" xfId="1563" xr:uid="{17E221EC-E4A1-46FE-BB8C-E106236F0A78}"/>
    <cellStyle name="Percent 15" xfId="1564" xr:uid="{368FB98E-1BAF-4601-B341-D425992140FE}"/>
    <cellStyle name="Percent 16" xfId="1565" xr:uid="{D971B269-C155-4C5D-B81B-44A255C8D862}"/>
    <cellStyle name="Percent 16 2" xfId="1566" xr:uid="{E251D8FF-E9F3-49A4-8498-398628E76185}"/>
    <cellStyle name="Percent 17" xfId="1567" xr:uid="{99B68328-5AB1-4C66-86A6-E6684D03F638}"/>
    <cellStyle name="Percent 17 2" xfId="1568" xr:uid="{EF29ADD0-F40A-43F3-BAEA-BCA73A204314}"/>
    <cellStyle name="Percent 18" xfId="1569" xr:uid="{F18302D6-3AE0-49D7-B335-FA5C3467B204}"/>
    <cellStyle name="Percent 19" xfId="1570" xr:uid="{9578DF5F-2042-42FE-A0B5-3FB419899379}"/>
    <cellStyle name="Percent 19 2" xfId="1571" xr:uid="{A095CF1D-B525-4027-9E55-F37C982F392A}"/>
    <cellStyle name="Percent 19 2 2" xfId="1572" xr:uid="{9F60B34B-2454-4F51-BEF4-F4B76D0AEEC7}"/>
    <cellStyle name="Percent 19 2 3" xfId="1573" xr:uid="{519C431D-4CB8-4E55-B895-236C680CD416}"/>
    <cellStyle name="Percent 19 2 3 2" xfId="1574" xr:uid="{380ED22D-8C95-41F6-949B-5529CCDD3161}"/>
    <cellStyle name="Percent 19 2 4" xfId="1575" xr:uid="{322C99C2-8C1F-493F-9732-5CF5C90EAA13}"/>
    <cellStyle name="Percent 19 2 4 2" xfId="1576" xr:uid="{E36ABDB8-4ADD-43DE-97A1-F6E2444959FE}"/>
    <cellStyle name="Percent 19 2 4 2 2" xfId="1577" xr:uid="{3616E221-8BF1-4FA3-B8D2-B7DCF6C078F3}"/>
    <cellStyle name="Percent 19 2 4 3" xfId="1578" xr:uid="{B49E3B53-1D4B-41F4-926A-C1941EE56B49}"/>
    <cellStyle name="Percent 19 2 4 4" xfId="1579" xr:uid="{2BC72919-7380-4E32-9AB2-634115B35A1D}"/>
    <cellStyle name="Percent 19 2 5" xfId="1580" xr:uid="{E8DE9A51-9B48-4A41-867E-52B4583DB9E4}"/>
    <cellStyle name="Percent 19 2 6" xfId="1581" xr:uid="{3268E0B0-D880-4BFC-AD03-25CF0B334892}"/>
    <cellStyle name="Percent 19 2 6 2" xfId="1582" xr:uid="{915E8995-076F-45A3-9088-68C8E3360F52}"/>
    <cellStyle name="Percent 19 3" xfId="1583" xr:uid="{EC1F56B1-0461-4400-B6D0-1299D87AA5E2}"/>
    <cellStyle name="Percent 19 4" xfId="1584" xr:uid="{1430B09A-A5C2-488D-B40A-9EB69A74913B}"/>
    <cellStyle name="Percent 19 4 2" xfId="1585" xr:uid="{FCBDFC8F-00B6-4ADA-9446-400FDC339AD8}"/>
    <cellStyle name="Percent 19 5" xfId="1586" xr:uid="{03CF9F3B-3DB2-415D-A36E-198B9F827F0A}"/>
    <cellStyle name="Percent 19 5 2" xfId="1587" xr:uid="{AFE6C307-B476-4E49-8962-196EC7741602}"/>
    <cellStyle name="Percent 19 5 2 2" xfId="1588" xr:uid="{264DFE0F-AA09-446F-B1B6-7435EB1403D6}"/>
    <cellStyle name="Percent 19 5 3" xfId="1589" xr:uid="{D7391AFA-A8B5-4258-B09A-F45895DA2580}"/>
    <cellStyle name="Percent 19 5 4" xfId="1590" xr:uid="{738DC02F-D253-4538-9BCC-2DE063046796}"/>
    <cellStyle name="Percent 19 6" xfId="1591" xr:uid="{A1648B7F-BDF0-445D-8811-BADC8BBF62CC}"/>
    <cellStyle name="Percent 19 6 2" xfId="1592" xr:uid="{DB30C718-C948-4527-88B7-EDFD299750D3}"/>
    <cellStyle name="Percent 2" xfId="14" xr:uid="{00000000-0005-0000-0000-00000E000000}"/>
    <cellStyle name="Percent 2 2" xfId="1593" xr:uid="{6976A683-D5C1-432B-B29D-C0C9C0FEC475}"/>
    <cellStyle name="Percent 2 2 2" xfId="1594" xr:uid="{716816DF-8E5E-4DFC-AD66-35291BBD0A36}"/>
    <cellStyle name="Percent 2 3" xfId="1595" xr:uid="{96EB013D-7F5E-4F58-97FC-DD14112962F4}"/>
    <cellStyle name="Percent 2 3 2" xfId="1596" xr:uid="{DB5743A7-C14B-4867-BD28-F30ECA4C47CC}"/>
    <cellStyle name="Percent 2 3 3" xfId="1597" xr:uid="{355749D6-30E7-4EBA-83F6-CFB76E39E70C}"/>
    <cellStyle name="Percent 2 4" xfId="1598" xr:uid="{FC72FFC1-2868-42F3-A2AA-6E04EC826AF6}"/>
    <cellStyle name="Percent 2 4 2" xfId="1599" xr:uid="{6EB9834A-DC99-4080-BA69-BF1427949F3E}"/>
    <cellStyle name="Percent 2 4 3" xfId="1600" xr:uid="{BF0FAF94-6384-438A-A6BB-1C87D66A09D2}"/>
    <cellStyle name="Percent 2 5" xfId="1601" xr:uid="{248A2D87-1968-4A96-B14B-6EA05C14B791}"/>
    <cellStyle name="Percent 2 6" xfId="1602" xr:uid="{B3F4157A-0CE2-4731-ABC2-79AE0EBFD88B}"/>
    <cellStyle name="Percent 20" xfId="1603" xr:uid="{D604FD0D-AED7-4042-A945-D82F31719727}"/>
    <cellStyle name="Percent 20 2" xfId="1604" xr:uid="{88DF5948-B557-4F02-8733-4CDF4FFBE68D}"/>
    <cellStyle name="Percent 20 3" xfId="1605" xr:uid="{88C7D421-A56E-40F4-9D44-EDDA5DB9E828}"/>
    <cellStyle name="Percent 20 3 2" xfId="1606" xr:uid="{6B8F55F9-5518-48C8-84A6-89B436CD195D}"/>
    <cellStyle name="Percent 20 4" xfId="1607" xr:uid="{2436A129-5CFA-488B-9806-A04CD64DF2F1}"/>
    <cellStyle name="Percent 20 5" xfId="1608" xr:uid="{5C57387E-E347-4192-A37F-0E0C87132401}"/>
    <cellStyle name="Percent 20 5 2" xfId="1609" xr:uid="{9D381B5C-552E-4663-B19D-81C766A67D30}"/>
    <cellStyle name="Percent 20 6" xfId="1610" xr:uid="{45D98DB0-DDED-4B31-A191-5D01E4D18882}"/>
    <cellStyle name="Percent 20 6 2" xfId="1611" xr:uid="{6DC67C8D-3CE8-4DD9-A538-227F0CC4FDC6}"/>
    <cellStyle name="Percent 20 7" xfId="1612" xr:uid="{62FDF03A-F3DF-4B5B-AC07-41FA99C85C35}"/>
    <cellStyle name="Percent 20 7 2" xfId="1613" xr:uid="{DF843380-4A96-4444-B240-C55ADE83303F}"/>
    <cellStyle name="Percent 21" xfId="1614" xr:uid="{7D3E8832-7072-42FC-8BC4-E1A9A43A25B6}"/>
    <cellStyle name="Percent 21 2" xfId="1615" xr:uid="{45B86786-5C72-4C9A-A733-61467B2964FE}"/>
    <cellStyle name="Percent 22" xfId="1616" xr:uid="{99780392-66B5-4967-AA92-F98D7E04E52D}"/>
    <cellStyle name="Percent 22 2" xfId="1617" xr:uid="{140A8A00-F7D9-45E1-AA04-BB327FACDA2D}"/>
    <cellStyle name="Percent 23" xfId="1618" xr:uid="{A36B2300-CB2C-4C6F-A9E8-9854F9988918}"/>
    <cellStyle name="Percent 23 2" xfId="1619" xr:uid="{B187605F-8D9A-4F99-8448-71550099C2E2}"/>
    <cellStyle name="Percent 24" xfId="1620" xr:uid="{C06B867B-A057-41F0-94A0-D5C1E01A0319}"/>
    <cellStyle name="Percent 24 2" xfId="1621" xr:uid="{31DD3343-5A90-4492-9AD9-5CD928DBBF41}"/>
    <cellStyle name="Percent 3" xfId="13" xr:uid="{00000000-0005-0000-0000-00000F000000}"/>
    <cellStyle name="Percent 4" xfId="1622" xr:uid="{8897ED99-7CEA-475A-9C8B-33C49DBF1D47}"/>
    <cellStyle name="Percent 5" xfId="1623" xr:uid="{7F1C9121-E7CE-4B31-B1AE-649B74DE4830}"/>
    <cellStyle name="Percent 5 2" xfId="1624" xr:uid="{AE108208-1710-43A7-B586-5075312E4D1A}"/>
    <cellStyle name="Percent 6" xfId="1625" xr:uid="{AEDD85EF-8087-4471-8B28-CA1773AE3F58}"/>
    <cellStyle name="Percent 6 2" xfId="1626" xr:uid="{27EACE0E-8832-4FE0-834A-881E8C771642}"/>
    <cellStyle name="Percent 6 3" xfId="1627" xr:uid="{FEBC6309-FBDD-4C58-9D0D-1392E4FD12BC}"/>
    <cellStyle name="Percent 6 3 2" xfId="1628" xr:uid="{4B2E6ECB-D96A-4FAA-BB69-B1526341AF40}"/>
    <cellStyle name="Percent 6 4" xfId="1629" xr:uid="{8300DDC2-23C9-4578-A299-C54C0ED91080}"/>
    <cellStyle name="Percent 6 4 2" xfId="1630" xr:uid="{06BF0614-0191-4351-B07D-BF69C576E437}"/>
    <cellStyle name="Percent 7" xfId="1631" xr:uid="{AFCC1ECD-0A41-4180-AB08-ABAF0E9E888C}"/>
    <cellStyle name="Percent 7 2" xfId="1632" xr:uid="{AD2896E7-CD26-4598-BEEB-DC6BA9B363F2}"/>
    <cellStyle name="Percent 8" xfId="1633" xr:uid="{62B16694-972F-4EE9-A62E-243B7E6CEA94}"/>
    <cellStyle name="Percent 8 2" xfId="1634" xr:uid="{15F6E438-D529-4B58-A3F4-A0017A5CDCDE}"/>
    <cellStyle name="Percent 9" xfId="1635" xr:uid="{6EE7169B-386D-468C-BED5-DEF7DAC39413}"/>
    <cellStyle name="Percent 9 2" xfId="1636" xr:uid="{A16748D6-6B48-465F-82F3-98E72BD63C23}"/>
    <cellStyle name="swpBody01" xfId="1637" xr:uid="{FD42351B-536F-433C-9BE4-269B73F946C0}"/>
    <cellStyle name="Title 10" xfId="1639" xr:uid="{F2E0FE6D-2536-4826-8A15-96256DE61363}"/>
    <cellStyle name="Title 11" xfId="1640" xr:uid="{9FE62C98-73FF-44C7-AE8B-8A39DC7182BB}"/>
    <cellStyle name="Title 12" xfId="1641" xr:uid="{3BE564DB-313F-4EF6-9FCD-3CE2868DFA0F}"/>
    <cellStyle name="Title 12 2" xfId="1642" xr:uid="{2A6BC329-689B-4471-8E03-C95B180D367D}"/>
    <cellStyle name="Title 12 3" xfId="1643" xr:uid="{65165B5B-63A5-448F-98EF-7612A77A19BD}"/>
    <cellStyle name="Title 12 3 2" xfId="1644" xr:uid="{9C13334E-F8A8-40EE-BBCC-6C2F385734D9}"/>
    <cellStyle name="Title 13" xfId="1645" xr:uid="{8D1D8700-EA1F-4FB9-AB2D-616E4F8BF384}"/>
    <cellStyle name="Title 14" xfId="1638" xr:uid="{C53140CA-26EE-4022-B759-E80C26CB24CA}"/>
    <cellStyle name="Title 2" xfId="1646" xr:uid="{C84CDA75-88BA-4FD1-9418-A829A89F285E}"/>
    <cellStyle name="Title 3" xfId="1647" xr:uid="{6A157EC0-3B80-4BC1-8831-D9798B642EE5}"/>
    <cellStyle name="Title 4" xfId="1648" xr:uid="{B5771134-AD8D-45FC-85B0-0D09339535BA}"/>
    <cellStyle name="Title 5" xfId="1649" xr:uid="{E546A62A-89CC-4429-8582-6CE484261804}"/>
    <cellStyle name="Title 6" xfId="1650" xr:uid="{D6806BF8-14F1-478A-ABF7-7B5354E7EFE7}"/>
    <cellStyle name="Title 6 10" xfId="1651" xr:uid="{B06AC53C-C932-4A9E-9490-FCF56FC441F7}"/>
    <cellStyle name="Title 6 10 2" xfId="1652" xr:uid="{F04F7EA2-80C9-4D75-A31E-1C0C56F75256}"/>
    <cellStyle name="Title 6 11" xfId="1653" xr:uid="{0C9CCA4B-98EC-4305-B1D9-7111272BBCA7}"/>
    <cellStyle name="Title 6 11 2" xfId="1654" xr:uid="{39F4C0D5-4716-40AD-B68C-BEAACE38459D}"/>
    <cellStyle name="Title 6 12" xfId="1655" xr:uid="{0A4B8FA2-4EE7-4849-9EC6-454D70DC24C0}"/>
    <cellStyle name="Title 6 12 2" xfId="1656" xr:uid="{CA142C54-DF61-42FC-B4F1-4CD59A228024}"/>
    <cellStyle name="Title 6 2" xfId="1657" xr:uid="{BEBA7623-F299-44B1-B42A-E314B08933E4}"/>
    <cellStyle name="Title 6 2 2" xfId="1658" xr:uid="{CF6FF2E1-1CA2-45B5-873B-CB27B94B79B8}"/>
    <cellStyle name="Title 6 2 3" xfId="1659" xr:uid="{520ED6DA-2307-46D1-97A1-275EA1F296FD}"/>
    <cellStyle name="Title 6 2 3 2" xfId="1660" xr:uid="{E8044938-D207-4519-BA5E-C51FB05A834E}"/>
    <cellStyle name="Title 6 3" xfId="1661" xr:uid="{BA8EE521-DD85-4214-BCDC-97E755B9D956}"/>
    <cellStyle name="Title 6 3 2" xfId="1662" xr:uid="{5B347199-0851-493E-BAC0-4E8D6280225F}"/>
    <cellStyle name="Title 6 3 3" xfId="1663" xr:uid="{CCCE8D39-834B-4451-9B77-FC7A880B0253}"/>
    <cellStyle name="Title 6 4" xfId="1664" xr:uid="{1F4821E4-874D-424D-91B1-F32FA3C33CBA}"/>
    <cellStyle name="Title 6 5" xfId="1665" xr:uid="{D467BE32-CA85-4E50-B474-8B9537B81C70}"/>
    <cellStyle name="Title 6 5 2" xfId="1666" xr:uid="{C96A46CF-2358-414B-BB1E-27D993643FDB}"/>
    <cellStyle name="Title 6 5 2 2" xfId="1667" xr:uid="{747CCED6-4D07-457C-A598-DDDC51101DB6}"/>
    <cellStyle name="Title 6 5 2 3" xfId="1668" xr:uid="{5A5ADDCD-1FC5-4426-BB15-D8D80BF1EC00}"/>
    <cellStyle name="Title 6 5 2 3 2" xfId="1669" xr:uid="{D6A98A76-D0D4-4659-B39B-6891E97DAFB6}"/>
    <cellStyle name="Title 6 5 2 4" xfId="1670" xr:uid="{9D21864D-F0BE-4DDE-8F59-B3E18D1C8D4C}"/>
    <cellStyle name="Title 6 5 2 4 2" xfId="1671" xr:uid="{39D3767E-AA50-45B6-9609-FCB00B35211C}"/>
    <cellStyle name="Title 6 5 2 5" xfId="1672" xr:uid="{812FFE03-A41A-4F06-904A-F150CEF3E1EB}"/>
    <cellStyle name="Title 6 5 2 5 2" xfId="1673" xr:uid="{E71D4E40-1810-41F0-BCA2-4632A45A70EC}"/>
    <cellStyle name="Title 6 5 2 6" xfId="1674" xr:uid="{4487CDC2-0979-42C2-BEAA-CD725403D522}"/>
    <cellStyle name="Title 6 5 2 6 2" xfId="1675" xr:uid="{A444BE07-F06A-4943-981A-D51F71C386BB}"/>
    <cellStyle name="Title 6 5 2 7" xfId="1676" xr:uid="{7280B84B-432D-41C9-A348-516A2A8CAD0D}"/>
    <cellStyle name="Title 6 5 2 7 2" xfId="1677" xr:uid="{392E8132-C570-44C8-A223-7BDC918638D4}"/>
    <cellStyle name="Title 6 5 2 8" xfId="1678" xr:uid="{1801146E-AB1B-4873-9EF8-F7D6E814E167}"/>
    <cellStyle name="Title 6 5 2 8 2" xfId="1679" xr:uid="{41DC95E9-19AC-4F27-8FAE-DB4431FBB5DC}"/>
    <cellStyle name="Title 6 5 2 9" xfId="1680" xr:uid="{79781F8A-05CB-4F67-A5F9-0D76959FB2F3}"/>
    <cellStyle name="Title 6 5 2 9 2" xfId="1681" xr:uid="{C05C0BC8-F8E5-4217-B06C-26EFF5B4FEF4}"/>
    <cellStyle name="Title 6 5 3" xfId="1682" xr:uid="{543FFB1B-9227-433C-BABD-F5B06AE8387D}"/>
    <cellStyle name="Title 6 5 4" xfId="1683" xr:uid="{E6D74EE9-6822-42DC-9248-1D1DAE3A5C04}"/>
    <cellStyle name="Title 6 6" xfId="1684" xr:uid="{353A1D15-01D6-430F-9174-46FF416EB775}"/>
    <cellStyle name="Title 6 6 2" xfId="1685" xr:uid="{2FCF7BB4-34C0-4A53-B1BB-22337CBB39AE}"/>
    <cellStyle name="Title 6 7" xfId="1686" xr:uid="{DB17F802-A06D-4705-8021-8F709BB8C381}"/>
    <cellStyle name="Title 6 7 2" xfId="1687" xr:uid="{0D902514-6A3E-480B-BA11-5817284E8E5F}"/>
    <cellStyle name="Title 6 8" xfId="1688" xr:uid="{C100E286-11A5-4EE0-9584-830454A0A795}"/>
    <cellStyle name="Title 6 8 2" xfId="1689" xr:uid="{E823F033-249F-46E8-AA1C-F496FFC95C8B}"/>
    <cellStyle name="Title 6 9" xfId="1690" xr:uid="{5E6E6192-11B8-4F57-8389-0360F75A2CD2}"/>
    <cellStyle name="Title 6 9 2" xfId="1691" xr:uid="{3D9EDBFE-D8CC-43D2-90FD-B6EA6E76081A}"/>
    <cellStyle name="Title 7" xfId="1692" xr:uid="{DF738A0A-C5CD-4C40-A3B4-225C070F5C1E}"/>
    <cellStyle name="Title 8" xfId="1693" xr:uid="{1B300291-C18E-434C-9882-3651903CD873}"/>
    <cellStyle name="Title 9" xfId="1694" xr:uid="{D1F2BCC3-6890-4B05-B86D-8FFF2985C4FD}"/>
    <cellStyle name="Total 10" xfId="1696" xr:uid="{EA7A0582-0D2E-4993-A355-21553A97A1E1}"/>
    <cellStyle name="Total 11" xfId="1697" xr:uid="{1562AC34-2EC3-4FE5-90E6-206B839C3265}"/>
    <cellStyle name="Total 12" xfId="1698" xr:uid="{96208C37-75DC-4AEC-ABEE-FF4164B70043}"/>
    <cellStyle name="Total 12 2" xfId="1699" xr:uid="{969C8F92-8920-4B9A-BFAC-9D2060EB5B38}"/>
    <cellStyle name="Total 12 3" xfId="1700" xr:uid="{53C544F1-8672-4570-AF5E-F267AF1E2128}"/>
    <cellStyle name="Total 13" xfId="1701" xr:uid="{C083FDDE-B24C-4C60-BE31-CA6F91514637}"/>
    <cellStyle name="Total 14" xfId="1695" xr:uid="{0BA37CC1-2742-4CC2-9582-006A0526DAB7}"/>
    <cellStyle name="Total 2" xfId="1702" xr:uid="{3C516133-E015-4C4E-AC11-657565BB34A2}"/>
    <cellStyle name="Total 3" xfId="1703" xr:uid="{3F67779F-8D97-4618-85D2-A22440CB65C9}"/>
    <cellStyle name="Total 4" xfId="1704" xr:uid="{F477AC73-4299-411D-9F7B-F40C39C1177C}"/>
    <cellStyle name="Total 5" xfId="1705" xr:uid="{CFC33C7F-7A27-496C-A077-D583754FA6C6}"/>
    <cellStyle name="Total 6" xfId="1706" xr:uid="{88C169D1-311C-44C3-9AD2-4DB1B3F253A4}"/>
    <cellStyle name="Total 6 2" xfId="1707" xr:uid="{EE593AFE-428F-466A-AB8F-02DFD1FBE78F}"/>
    <cellStyle name="Total 6 3" xfId="1708" xr:uid="{C069B6AC-2E9F-4A91-B773-F30E56269F67}"/>
    <cellStyle name="Total 6 4" xfId="1709" xr:uid="{85993F3A-E287-43BC-A859-4CC50E25A60F}"/>
    <cellStyle name="Total 7" xfId="1710" xr:uid="{2C79A892-B5DF-44FD-A1FF-43082BA50079}"/>
    <cellStyle name="Total 8" xfId="1711" xr:uid="{E7AB285B-F5E5-4F29-AE38-307A2C19443D}"/>
    <cellStyle name="Total 9" xfId="1712" xr:uid="{763CE563-E53A-42C8-86C1-B608B992AC50}"/>
    <cellStyle name="Warning Text 10" xfId="1714" xr:uid="{D1B2B5F8-EA57-460E-BFD7-87AE5BA2FA9A}"/>
    <cellStyle name="Warning Text 11" xfId="1715" xr:uid="{255E9116-F1FB-4DDC-B12E-EFA6BCDB7E20}"/>
    <cellStyle name="Warning Text 12" xfId="1716" xr:uid="{CC627BF2-6AB3-431D-973E-B9A1DD045C22}"/>
    <cellStyle name="Warning Text 13" xfId="1713" xr:uid="{BEC5D45B-92EA-4C41-8A33-BA6C8ABA1811}"/>
    <cellStyle name="Warning Text 2" xfId="1717" xr:uid="{E1B96094-3960-4CD0-AC19-159F1F312F61}"/>
    <cellStyle name="Warning Text 3" xfId="1718" xr:uid="{F45B1F3A-C842-4D98-A949-F6EB80F6602D}"/>
    <cellStyle name="Warning Text 4" xfId="1719" xr:uid="{C91AB30B-A343-463C-B9A3-3173BF8EB3A7}"/>
    <cellStyle name="Warning Text 5" xfId="1720" xr:uid="{E0D135BD-3276-4D69-B4BF-C2DB11DDCB0B}"/>
    <cellStyle name="Warning Text 6" xfId="1721" xr:uid="{E9B6EEF2-250C-48B4-A8CE-ADABFF225C3C}"/>
    <cellStyle name="Warning Text 7" xfId="1722" xr:uid="{34FDC965-2453-424A-89B6-09E4DFCD58AA}"/>
    <cellStyle name="Warning Text 8" xfId="1723" xr:uid="{E928C59F-2D91-4AEC-A7CF-36EFD44B704D}"/>
    <cellStyle name="Warning Text 9" xfId="1724" xr:uid="{BA2AD887-C672-40FB-9734-4CCBF2F9A952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4" defaultTableStyle="TableStyleMedium2" defaultPivotStyle="PivotStyleLight16">
    <tableStyle name="MySqlDefault" pivot="0" table="0" count="2" xr9:uid="{C71E0649-EA0E-447A-AB8F-1FDBDE945612}">
      <tableStyleElement type="wholeTable" dxfId="1"/>
      <tableStyleElement type="headerRow" dxfId="0"/>
    </tableStyle>
    <tableStyle name="PivotTable Style 1" table="0" count="0" xr9:uid="{FF1AD425-6191-4EDD-862F-AC9BCD40BC00}"/>
    <tableStyle name="PivotTable Style 2" table="0" count="0" xr9:uid="{73467FF8-DB48-4D07-A33E-7B0D7815754B}"/>
    <tableStyle name="Table Style 1" pivot="0" count="0" xr9:uid="{C729172E-472F-463B-A71A-AE3F59C6CD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226898</xdr:colOff>
      <xdr:row>3</xdr:row>
      <xdr:rowOff>132134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667" y="83364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84433</xdr:rowOff>
    </xdr:from>
    <xdr:to>
      <xdr:col>1</xdr:col>
      <xdr:colOff>531586</xdr:colOff>
      <xdr:row>3</xdr:row>
      <xdr:rowOff>172199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87EEF-6728-40AC-91BD-4405DC4A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4433"/>
          <a:ext cx="2417536" cy="678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M170"/>
  <sheetViews>
    <sheetView showGridLines="0" tabSelected="1" zoomScale="60" zoomScaleNormal="60" workbookViewId="0">
      <pane xSplit="7" topLeftCell="H1" activePane="topRight" state="frozen"/>
      <selection pane="topRight" activeCell="A6" sqref="A6"/>
    </sheetView>
  </sheetViews>
  <sheetFormatPr defaultColWidth="9.28515625" defaultRowHeight="18"/>
  <cols>
    <col min="1" max="1" width="31.5703125" style="3" customWidth="1"/>
    <col min="2" max="2" width="20.7109375" style="17" customWidth="1"/>
    <col min="3" max="3" width="20" style="1" bestFit="1" customWidth="1"/>
    <col min="4" max="4" width="16" style="1" customWidth="1"/>
    <col min="5" max="5" width="20.85546875" style="1" customWidth="1"/>
    <col min="6" max="6" width="26.140625" style="1" customWidth="1"/>
    <col min="7" max="7" width="42" style="1" customWidth="1"/>
    <col min="8" max="8" width="9" style="1" customWidth="1"/>
    <col min="9" max="9" width="9.85546875" style="14" customWidth="1"/>
    <col min="10" max="10" width="13" style="1" customWidth="1"/>
    <col min="11" max="11" width="22.140625" style="1" customWidth="1"/>
    <col min="12" max="12" width="21.5703125" style="12" customWidth="1"/>
    <col min="13" max="13" width="26.42578125" style="1" customWidth="1"/>
    <col min="14" max="14" width="21.28515625" style="1" customWidth="1"/>
    <col min="15" max="15" width="22.28515625" style="1" customWidth="1"/>
    <col min="16" max="16" width="20" style="7" bestFit="1" customWidth="1"/>
    <col min="17" max="17" width="23.85546875" style="1" bestFit="1" customWidth="1"/>
    <col min="18" max="18" width="14.5703125" style="1" customWidth="1"/>
    <col min="19" max="19" width="12.5703125" style="1" customWidth="1"/>
    <col min="20" max="21" width="14.85546875" style="1" customWidth="1"/>
    <col min="22" max="22" width="17" style="1" customWidth="1"/>
    <col min="23" max="23" width="17.5703125" style="1" customWidth="1"/>
    <col min="24" max="24" width="18" style="1" customWidth="1"/>
    <col min="25" max="25" width="9.28515625" style="1"/>
    <col min="26" max="26" width="13.85546875" style="1" customWidth="1"/>
    <col min="27" max="16384" width="9.28515625" style="1"/>
  </cols>
  <sheetData>
    <row r="1" spans="1:31">
      <c r="A1" s="2"/>
    </row>
    <row r="6" spans="1:31" s="5" customFormat="1" ht="27.75">
      <c r="A6" s="4" t="s">
        <v>623</v>
      </c>
      <c r="B6" s="18"/>
      <c r="I6" s="15"/>
      <c r="L6" s="13"/>
      <c r="P6" s="8"/>
    </row>
    <row r="7" spans="1:31" ht="18.75" thickBot="1"/>
    <row r="8" spans="1:31" s="28" customFormat="1" ht="18.600000000000001" customHeight="1" thickBot="1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7"/>
      <c r="R8" s="160" t="s">
        <v>16</v>
      </c>
      <c r="S8" s="161"/>
      <c r="T8" s="162"/>
      <c r="U8" s="109"/>
      <c r="V8" s="109"/>
      <c r="W8" s="109"/>
      <c r="X8" s="111"/>
    </row>
    <row r="9" spans="1:31" s="28" customFormat="1" ht="20.25" customHeight="1">
      <c r="A9" s="154" t="s">
        <v>18</v>
      </c>
      <c r="B9" s="163" t="s">
        <v>0</v>
      </c>
      <c r="C9" s="154" t="s">
        <v>1</v>
      </c>
      <c r="D9" s="154" t="s">
        <v>11</v>
      </c>
      <c r="E9" s="158" t="s">
        <v>486</v>
      </c>
      <c r="F9" s="154" t="s">
        <v>618</v>
      </c>
      <c r="G9" s="168" t="s">
        <v>2</v>
      </c>
      <c r="H9" s="170" t="s">
        <v>3</v>
      </c>
      <c r="I9" s="171"/>
      <c r="J9" s="172"/>
      <c r="K9" s="170" t="s">
        <v>4</v>
      </c>
      <c r="L9" s="171"/>
      <c r="M9" s="172"/>
      <c r="N9" s="154" t="s">
        <v>12</v>
      </c>
      <c r="O9" s="168" t="s">
        <v>5</v>
      </c>
      <c r="P9" s="168" t="s">
        <v>6</v>
      </c>
      <c r="Q9" s="154" t="s">
        <v>17</v>
      </c>
      <c r="R9" s="154" t="s">
        <v>13</v>
      </c>
      <c r="S9" s="154" t="s">
        <v>14</v>
      </c>
      <c r="T9" s="154" t="s">
        <v>15</v>
      </c>
      <c r="U9" s="156" t="s">
        <v>608</v>
      </c>
      <c r="V9" s="154" t="s">
        <v>609</v>
      </c>
      <c r="W9" s="154" t="s">
        <v>610</v>
      </c>
      <c r="X9" s="154" t="s">
        <v>611</v>
      </c>
    </row>
    <row r="10" spans="1:31" s="28" customFormat="1" ht="33.75" customHeight="1" thickBot="1">
      <c r="A10" s="155"/>
      <c r="B10" s="164"/>
      <c r="C10" s="155"/>
      <c r="D10" s="155"/>
      <c r="E10" s="159"/>
      <c r="F10" s="155"/>
      <c r="G10" s="169"/>
      <c r="H10" s="33" t="s">
        <v>7</v>
      </c>
      <c r="I10" s="34" t="s">
        <v>8</v>
      </c>
      <c r="J10" s="35" t="s">
        <v>9</v>
      </c>
      <c r="K10" s="36" t="s">
        <v>7</v>
      </c>
      <c r="L10" s="34" t="s">
        <v>8</v>
      </c>
      <c r="M10" s="37" t="s">
        <v>9</v>
      </c>
      <c r="N10" s="155"/>
      <c r="O10" s="169"/>
      <c r="P10" s="169"/>
      <c r="Q10" s="155"/>
      <c r="R10" s="155"/>
      <c r="S10" s="155"/>
      <c r="T10" s="155"/>
      <c r="U10" s="157"/>
      <c r="V10" s="155"/>
      <c r="W10" s="155"/>
      <c r="X10" s="155"/>
    </row>
    <row r="11" spans="1:31" s="28" customFormat="1" ht="19.899999999999999" customHeight="1">
      <c r="A11" s="6" t="s">
        <v>434</v>
      </c>
      <c r="B11" s="20">
        <v>44726</v>
      </c>
      <c r="C11" s="11" t="s">
        <v>427</v>
      </c>
      <c r="D11" s="11" t="s">
        <v>22</v>
      </c>
      <c r="E11" s="11" t="s">
        <v>488</v>
      </c>
      <c r="F11" s="10"/>
      <c r="G11" s="11" t="s">
        <v>430</v>
      </c>
      <c r="H11" s="11">
        <v>35</v>
      </c>
      <c r="I11" s="11"/>
      <c r="J11" s="11"/>
      <c r="K11" s="38" t="s">
        <v>174</v>
      </c>
      <c r="L11" s="11"/>
      <c r="M11" s="11"/>
      <c r="N11" s="11" t="s">
        <v>23</v>
      </c>
      <c r="O11" s="10" t="s">
        <v>428</v>
      </c>
      <c r="P11" s="10" t="s">
        <v>429</v>
      </c>
      <c r="Q11" s="39">
        <v>97.2</v>
      </c>
      <c r="R11" s="39">
        <v>16.2</v>
      </c>
      <c r="S11" s="40">
        <v>0</v>
      </c>
      <c r="T11" s="41">
        <v>16.2</v>
      </c>
      <c r="U11" s="153">
        <v>6</v>
      </c>
      <c r="V11" s="41">
        <v>66.38</v>
      </c>
      <c r="W11" s="41">
        <v>9360.8780000000006</v>
      </c>
      <c r="X11" s="41">
        <v>6194.68</v>
      </c>
    </row>
    <row r="12" spans="1:31" s="28" customFormat="1" ht="19.899999999999999" customHeight="1">
      <c r="A12" s="6" t="s">
        <v>434</v>
      </c>
      <c r="B12" s="20">
        <v>44748</v>
      </c>
      <c r="C12" s="11" t="s">
        <v>427</v>
      </c>
      <c r="D12" s="11" t="s">
        <v>22</v>
      </c>
      <c r="E12" s="11" t="s">
        <v>488</v>
      </c>
      <c r="F12" s="10"/>
      <c r="G12" s="11" t="s">
        <v>433</v>
      </c>
      <c r="H12" s="11">
        <v>35</v>
      </c>
      <c r="I12" s="11"/>
      <c r="J12" s="11"/>
      <c r="K12" s="42" t="s">
        <v>174</v>
      </c>
      <c r="L12" s="11"/>
      <c r="M12" s="11"/>
      <c r="N12" s="11" t="s">
        <v>23</v>
      </c>
      <c r="O12" s="10" t="s">
        <v>431</v>
      </c>
      <c r="P12" s="10" t="s">
        <v>432</v>
      </c>
      <c r="Q12" s="43">
        <v>268.99599999999998</v>
      </c>
      <c r="R12" s="43">
        <v>98.020045499999995</v>
      </c>
      <c r="S12" s="40">
        <v>0</v>
      </c>
      <c r="T12" s="44">
        <v>98.020045499999995</v>
      </c>
      <c r="U12" s="153">
        <v>63</v>
      </c>
      <c r="V12" s="44">
        <v>136.28</v>
      </c>
      <c r="W12" s="44">
        <v>17035.59</v>
      </c>
      <c r="X12" s="44">
        <v>10621</v>
      </c>
    </row>
    <row r="13" spans="1:31" customFormat="1" ht="18" customHeight="1">
      <c r="A13" s="6" t="s">
        <v>159</v>
      </c>
      <c r="B13" s="20">
        <v>44624</v>
      </c>
      <c r="C13" s="11" t="s">
        <v>25</v>
      </c>
      <c r="D13" s="11" t="s">
        <v>34</v>
      </c>
      <c r="E13" s="11" t="s">
        <v>489</v>
      </c>
      <c r="F13" s="11"/>
      <c r="G13" s="11" t="s">
        <v>166</v>
      </c>
      <c r="H13" s="10">
        <v>60</v>
      </c>
      <c r="I13" s="10">
        <v>10</v>
      </c>
      <c r="J13" s="11">
        <v>1</v>
      </c>
      <c r="K13" s="11" t="s">
        <v>354</v>
      </c>
      <c r="L13" s="11" t="s">
        <v>122</v>
      </c>
      <c r="M13" s="11" t="s">
        <v>167</v>
      </c>
      <c r="N13" s="11" t="s">
        <v>23</v>
      </c>
      <c r="O13" s="11" t="s">
        <v>164</v>
      </c>
      <c r="P13" s="10" t="s">
        <v>165</v>
      </c>
      <c r="Q13" s="26">
        <v>193.3</v>
      </c>
      <c r="R13" s="26">
        <v>53.65</v>
      </c>
      <c r="S13" s="26">
        <v>0.95</v>
      </c>
      <c r="T13" s="45">
        <v>54.6</v>
      </c>
      <c r="U13" s="153">
        <v>582</v>
      </c>
      <c r="V13" s="45">
        <v>88.485565893719823</v>
      </c>
      <c r="W13" s="45">
        <v>18316.512139999999</v>
      </c>
      <c r="X13" s="45">
        <v>31940</v>
      </c>
    </row>
    <row r="14" spans="1:31" customFormat="1" ht="18" customHeight="1">
      <c r="A14" s="6" t="s">
        <v>159</v>
      </c>
      <c r="B14" s="20">
        <v>44635</v>
      </c>
      <c r="C14" s="11" t="s">
        <v>25</v>
      </c>
      <c r="D14" s="11" t="s">
        <v>34</v>
      </c>
      <c r="E14" s="11" t="s">
        <v>489</v>
      </c>
      <c r="F14" s="11"/>
      <c r="G14" s="11" t="s">
        <v>162</v>
      </c>
      <c r="H14" s="10">
        <v>20</v>
      </c>
      <c r="I14" s="10">
        <v>35</v>
      </c>
      <c r="J14" s="11">
        <v>3</v>
      </c>
      <c r="K14" s="11" t="s">
        <v>353</v>
      </c>
      <c r="L14" s="11" t="s">
        <v>60</v>
      </c>
      <c r="M14" s="11" t="s">
        <v>163</v>
      </c>
      <c r="N14" s="11" t="s">
        <v>23</v>
      </c>
      <c r="O14" s="11" t="s">
        <v>160</v>
      </c>
      <c r="P14" s="10" t="s">
        <v>161</v>
      </c>
      <c r="Q14" s="26">
        <v>14.7</v>
      </c>
      <c r="R14" s="40">
        <v>0</v>
      </c>
      <c r="S14" s="26">
        <v>0.3</v>
      </c>
      <c r="T14" s="45">
        <v>0.3</v>
      </c>
      <c r="U14" s="153">
        <v>30</v>
      </c>
      <c r="V14" s="45">
        <v>11.843011275167784</v>
      </c>
      <c r="W14" s="45">
        <v>1764.6086799999998</v>
      </c>
      <c r="X14" s="45">
        <v>3680</v>
      </c>
    </row>
    <row r="15" spans="1:31" customFormat="1" ht="18" customHeight="1">
      <c r="A15" s="6" t="s">
        <v>159</v>
      </c>
      <c r="B15" s="20">
        <v>44698</v>
      </c>
      <c r="C15" s="11" t="s">
        <v>25</v>
      </c>
      <c r="D15" s="11" t="s">
        <v>34</v>
      </c>
      <c r="E15" s="11" t="s">
        <v>489</v>
      </c>
      <c r="F15" s="11"/>
      <c r="G15" s="11" t="s">
        <v>249</v>
      </c>
      <c r="H15" s="11">
        <v>10</v>
      </c>
      <c r="I15" s="11">
        <v>45</v>
      </c>
      <c r="J15" s="11">
        <v>6</v>
      </c>
      <c r="K15" s="46" t="s">
        <v>38</v>
      </c>
      <c r="L15" s="11" t="s">
        <v>250</v>
      </c>
      <c r="M15" s="11" t="s">
        <v>251</v>
      </c>
      <c r="N15" s="11" t="s">
        <v>23</v>
      </c>
      <c r="O15" s="10" t="s">
        <v>247</v>
      </c>
      <c r="P15" s="10" t="s">
        <v>248</v>
      </c>
      <c r="Q15" s="40">
        <v>94.9</v>
      </c>
      <c r="R15" s="40">
        <v>7.7</v>
      </c>
      <c r="S15" s="40">
        <v>0</v>
      </c>
      <c r="T15" s="47">
        <v>7.7</v>
      </c>
      <c r="U15" s="153">
        <v>57</v>
      </c>
      <c r="V15" s="47">
        <v>52.107134500000001</v>
      </c>
      <c r="W15" s="47">
        <v>8337.1415199999992</v>
      </c>
      <c r="X15" s="47">
        <v>3140</v>
      </c>
      <c r="AE15" s="114"/>
    </row>
    <row r="16" spans="1:31" customFormat="1" ht="18" customHeight="1">
      <c r="A16" s="6" t="s">
        <v>159</v>
      </c>
      <c r="B16" s="20">
        <v>44736</v>
      </c>
      <c r="C16" s="11" t="s">
        <v>25</v>
      </c>
      <c r="D16" s="11" t="s">
        <v>34</v>
      </c>
      <c r="E16" s="11" t="s">
        <v>489</v>
      </c>
      <c r="F16" s="11"/>
      <c r="G16" s="11" t="s">
        <v>322</v>
      </c>
      <c r="H16" s="10">
        <v>20</v>
      </c>
      <c r="I16" s="10">
        <v>35</v>
      </c>
      <c r="J16" s="11">
        <v>3</v>
      </c>
      <c r="K16" s="46" t="s">
        <v>353</v>
      </c>
      <c r="L16" s="11" t="s">
        <v>60</v>
      </c>
      <c r="M16" s="11" t="s">
        <v>163</v>
      </c>
      <c r="N16" s="11" t="s">
        <v>23</v>
      </c>
      <c r="O16" s="10" t="s">
        <v>320</v>
      </c>
      <c r="P16" s="10" t="s">
        <v>321</v>
      </c>
      <c r="Q16" s="40">
        <v>35.700000000000003</v>
      </c>
      <c r="R16" s="40">
        <v>5.0999999999999996</v>
      </c>
      <c r="S16" s="40">
        <v>0</v>
      </c>
      <c r="T16" s="40">
        <v>5.0999999999999996</v>
      </c>
      <c r="U16" s="153">
        <v>463</v>
      </c>
      <c r="V16" s="40">
        <v>10.212604805194804</v>
      </c>
      <c r="W16" s="40">
        <v>786.37056999999993</v>
      </c>
      <c r="X16" s="40" t="s">
        <v>503</v>
      </c>
    </row>
    <row r="17" spans="1:16363" customFormat="1" ht="18" customHeight="1">
      <c r="A17" s="6" t="s">
        <v>159</v>
      </c>
      <c r="B17" s="20">
        <v>44741</v>
      </c>
      <c r="C17" s="11" t="s">
        <v>25</v>
      </c>
      <c r="D17" s="11" t="s">
        <v>34</v>
      </c>
      <c r="E17" s="11" t="s">
        <v>489</v>
      </c>
      <c r="F17" s="11"/>
      <c r="G17" s="11" t="s">
        <v>325</v>
      </c>
      <c r="H17" s="10">
        <v>45</v>
      </c>
      <c r="I17" s="10">
        <v>30</v>
      </c>
      <c r="J17" s="11">
        <v>3</v>
      </c>
      <c r="K17" s="46" t="s">
        <v>355</v>
      </c>
      <c r="L17" s="11" t="s">
        <v>266</v>
      </c>
      <c r="M17" s="11" t="s">
        <v>163</v>
      </c>
      <c r="N17" s="11" t="s">
        <v>23</v>
      </c>
      <c r="O17" s="10" t="s">
        <v>323</v>
      </c>
      <c r="P17" s="10" t="s">
        <v>324</v>
      </c>
      <c r="Q17" s="40">
        <v>33.799999999999997</v>
      </c>
      <c r="R17" s="40">
        <v>13.7</v>
      </c>
      <c r="S17" s="40">
        <v>0</v>
      </c>
      <c r="T17" s="40">
        <v>13.7</v>
      </c>
      <c r="U17" s="153">
        <v>65</v>
      </c>
      <c r="V17" s="40">
        <v>40.632617864077673</v>
      </c>
      <c r="W17" s="40">
        <v>4185.1596399999999</v>
      </c>
      <c r="X17" s="40">
        <v>6000</v>
      </c>
    </row>
    <row r="18" spans="1:16363" customFormat="1" ht="18" customHeight="1">
      <c r="A18" s="6" t="s">
        <v>159</v>
      </c>
      <c r="B18" s="20">
        <v>44748</v>
      </c>
      <c r="C18" s="11" t="s">
        <v>25</v>
      </c>
      <c r="D18" s="11" t="s">
        <v>34</v>
      </c>
      <c r="E18" s="11" t="s">
        <v>489</v>
      </c>
      <c r="F18" s="11"/>
      <c r="G18" s="11" t="s">
        <v>416</v>
      </c>
      <c r="H18" s="11">
        <v>35</v>
      </c>
      <c r="I18" s="11">
        <v>60</v>
      </c>
      <c r="J18" s="11">
        <v>7</v>
      </c>
      <c r="K18" s="48" t="s">
        <v>174</v>
      </c>
      <c r="L18" s="11" t="s">
        <v>174</v>
      </c>
      <c r="M18" s="11" t="s">
        <v>174</v>
      </c>
      <c r="N18" s="11" t="s">
        <v>23</v>
      </c>
      <c r="O18" s="10" t="s">
        <v>414</v>
      </c>
      <c r="P18" s="10" t="s">
        <v>415</v>
      </c>
      <c r="Q18" s="49">
        <v>119.6</v>
      </c>
      <c r="R18" s="49">
        <v>4.5</v>
      </c>
      <c r="S18" s="40">
        <v>0</v>
      </c>
      <c r="T18" s="50">
        <v>4.5</v>
      </c>
      <c r="U18" s="153">
        <v>0</v>
      </c>
      <c r="V18" s="50">
        <v>0.10100000000000001</v>
      </c>
      <c r="W18" s="50">
        <v>0.10100000000000001</v>
      </c>
      <c r="X18" s="50" t="s">
        <v>503</v>
      </c>
    </row>
    <row r="19" spans="1:16363" customFormat="1" ht="18" customHeight="1">
      <c r="A19" s="6" t="s">
        <v>159</v>
      </c>
      <c r="B19" s="20">
        <v>44764</v>
      </c>
      <c r="C19" s="11" t="s">
        <v>25</v>
      </c>
      <c r="D19" s="11" t="s">
        <v>22</v>
      </c>
      <c r="E19" s="11" t="s">
        <v>488</v>
      </c>
      <c r="F19" s="11"/>
      <c r="G19" s="11" t="s">
        <v>419</v>
      </c>
      <c r="H19" s="11">
        <v>60</v>
      </c>
      <c r="I19" s="11">
        <v>10</v>
      </c>
      <c r="J19" s="11">
        <v>1</v>
      </c>
      <c r="K19" s="48" t="s">
        <v>122</v>
      </c>
      <c r="L19" s="11" t="s">
        <v>122</v>
      </c>
      <c r="M19" s="11" t="s">
        <v>167</v>
      </c>
      <c r="N19" s="11" t="s">
        <v>23</v>
      </c>
      <c r="O19" s="10" t="s">
        <v>417</v>
      </c>
      <c r="P19" s="10" t="s">
        <v>418</v>
      </c>
      <c r="Q19" s="49">
        <v>709.1</v>
      </c>
      <c r="R19" s="49">
        <v>221.9</v>
      </c>
      <c r="S19" s="40">
        <v>0</v>
      </c>
      <c r="T19" s="50">
        <v>221.9</v>
      </c>
      <c r="U19" s="153">
        <v>166</v>
      </c>
      <c r="V19" s="50">
        <v>2561</v>
      </c>
      <c r="W19" s="50">
        <v>294529</v>
      </c>
      <c r="X19" s="50">
        <v>115463</v>
      </c>
    </row>
    <row r="20" spans="1:16363" customFormat="1" ht="18" customHeight="1">
      <c r="A20" s="6" t="s">
        <v>159</v>
      </c>
      <c r="B20" s="20">
        <v>44770</v>
      </c>
      <c r="C20" s="11" t="s">
        <v>25</v>
      </c>
      <c r="D20" s="11" t="s">
        <v>34</v>
      </c>
      <c r="E20" s="11" t="s">
        <v>489</v>
      </c>
      <c r="F20" s="11"/>
      <c r="G20" s="11" t="s">
        <v>422</v>
      </c>
      <c r="H20" s="11">
        <v>30</v>
      </c>
      <c r="I20" s="11">
        <v>40</v>
      </c>
      <c r="J20" s="11">
        <v>5</v>
      </c>
      <c r="K20" s="48" t="s">
        <v>65</v>
      </c>
      <c r="L20" s="11" t="s">
        <v>65</v>
      </c>
      <c r="M20" s="11" t="s">
        <v>423</v>
      </c>
      <c r="N20" s="11" t="s">
        <v>23</v>
      </c>
      <c r="O20" s="10" t="s">
        <v>420</v>
      </c>
      <c r="P20" s="10" t="s">
        <v>421</v>
      </c>
      <c r="Q20" s="49">
        <v>103.5</v>
      </c>
      <c r="R20" s="49">
        <v>11.5</v>
      </c>
      <c r="S20" s="40">
        <v>0</v>
      </c>
      <c r="T20" s="50">
        <v>11.5</v>
      </c>
      <c r="U20" s="153">
        <v>74</v>
      </c>
      <c r="V20" s="50">
        <v>12.362855263157895</v>
      </c>
      <c r="W20" s="50">
        <v>469.7885</v>
      </c>
      <c r="X20" s="50">
        <v>17700</v>
      </c>
    </row>
    <row r="21" spans="1:16363" customFormat="1" ht="18" customHeight="1">
      <c r="A21" s="6" t="s">
        <v>159</v>
      </c>
      <c r="B21" s="20">
        <v>44771</v>
      </c>
      <c r="C21" s="11" t="s">
        <v>25</v>
      </c>
      <c r="D21" s="11" t="s">
        <v>34</v>
      </c>
      <c r="E21" s="11" t="s">
        <v>489</v>
      </c>
      <c r="F21" s="11"/>
      <c r="G21" s="11" t="s">
        <v>426</v>
      </c>
      <c r="H21" s="11">
        <v>60</v>
      </c>
      <c r="I21" s="11">
        <v>10</v>
      </c>
      <c r="J21" s="11">
        <v>1</v>
      </c>
      <c r="K21" s="48" t="s">
        <v>122</v>
      </c>
      <c r="L21" s="11" t="s">
        <v>122</v>
      </c>
      <c r="M21" s="11" t="s">
        <v>167</v>
      </c>
      <c r="N21" s="11" t="s">
        <v>23</v>
      </c>
      <c r="O21" s="10" t="s">
        <v>424</v>
      </c>
      <c r="P21" s="10" t="s">
        <v>425</v>
      </c>
      <c r="Q21" s="49">
        <v>11.1</v>
      </c>
      <c r="R21" s="49">
        <v>23.9</v>
      </c>
      <c r="S21" s="40">
        <v>0</v>
      </c>
      <c r="T21" s="50">
        <v>23.9</v>
      </c>
      <c r="U21" s="153">
        <v>85</v>
      </c>
      <c r="V21" s="50">
        <v>16.581076704545456</v>
      </c>
      <c r="W21" s="50">
        <v>1459.1347499999999</v>
      </c>
      <c r="X21" s="50">
        <v>45630</v>
      </c>
    </row>
    <row r="22" spans="1:16363" customFormat="1" ht="18" customHeight="1">
      <c r="A22" s="6" t="s">
        <v>159</v>
      </c>
      <c r="B22" s="20">
        <v>44897</v>
      </c>
      <c r="C22" s="11" t="s">
        <v>25</v>
      </c>
      <c r="D22" s="11" t="s">
        <v>34</v>
      </c>
      <c r="E22" s="11" t="s">
        <v>489</v>
      </c>
      <c r="F22" s="10"/>
      <c r="G22" s="11" t="s">
        <v>601</v>
      </c>
      <c r="H22" s="11">
        <v>10</v>
      </c>
      <c r="I22" s="11">
        <v>45</v>
      </c>
      <c r="J22" s="11">
        <v>6</v>
      </c>
      <c r="K22" s="106" t="s">
        <v>38</v>
      </c>
      <c r="L22" s="11" t="s">
        <v>250</v>
      </c>
      <c r="M22" s="11" t="s">
        <v>251</v>
      </c>
      <c r="N22" s="11" t="s">
        <v>23</v>
      </c>
      <c r="O22" s="10" t="s">
        <v>599</v>
      </c>
      <c r="P22" s="10" t="s">
        <v>600</v>
      </c>
      <c r="Q22" s="107">
        <v>42.6</v>
      </c>
      <c r="R22" s="107">
        <v>1.1000000000000001</v>
      </c>
      <c r="S22" s="107">
        <v>0</v>
      </c>
      <c r="T22" s="108">
        <v>1.1000000000000001</v>
      </c>
      <c r="U22" s="153">
        <v>718</v>
      </c>
      <c r="V22" s="108">
        <v>14.72089888888889</v>
      </c>
      <c r="W22" s="108">
        <v>264.97618</v>
      </c>
      <c r="X22" s="108">
        <v>33990</v>
      </c>
    </row>
    <row r="23" spans="1:16363" customFormat="1" ht="18" customHeight="1">
      <c r="A23" s="6" t="s">
        <v>159</v>
      </c>
      <c r="B23" s="20">
        <v>44907</v>
      </c>
      <c r="C23" s="11" t="s">
        <v>25</v>
      </c>
      <c r="D23" s="11" t="s">
        <v>34</v>
      </c>
      <c r="E23" s="11" t="s">
        <v>489</v>
      </c>
      <c r="F23" s="10"/>
      <c r="G23" s="11" t="s">
        <v>604</v>
      </c>
      <c r="H23" s="11">
        <v>60</v>
      </c>
      <c r="I23" s="11">
        <v>10</v>
      </c>
      <c r="J23" s="11">
        <v>1</v>
      </c>
      <c r="K23" s="106" t="s">
        <v>122</v>
      </c>
      <c r="L23" s="11" t="s">
        <v>122</v>
      </c>
      <c r="M23" s="11" t="s">
        <v>167</v>
      </c>
      <c r="N23" s="11" t="s">
        <v>23</v>
      </c>
      <c r="O23" s="10" t="s">
        <v>602</v>
      </c>
      <c r="P23" s="10" t="s">
        <v>603</v>
      </c>
      <c r="Q23" s="107">
        <v>83.9</v>
      </c>
      <c r="R23" s="107">
        <v>13.9</v>
      </c>
      <c r="S23" s="107">
        <v>0</v>
      </c>
      <c r="T23" s="108">
        <v>13.9</v>
      </c>
      <c r="U23" s="153">
        <v>38</v>
      </c>
      <c r="V23" s="108">
        <v>741.37249642857137</v>
      </c>
      <c r="W23" s="108">
        <v>10379.21495</v>
      </c>
      <c r="X23" s="108">
        <v>13270</v>
      </c>
    </row>
    <row r="24" spans="1:16363" customFormat="1" ht="18" customHeight="1">
      <c r="A24" s="6" t="s">
        <v>159</v>
      </c>
      <c r="B24" s="20">
        <v>44914</v>
      </c>
      <c r="C24" s="11" t="s">
        <v>25</v>
      </c>
      <c r="D24" s="11" t="s">
        <v>34</v>
      </c>
      <c r="E24" s="11" t="s">
        <v>489</v>
      </c>
      <c r="F24" s="10"/>
      <c r="G24" s="11" t="s">
        <v>607</v>
      </c>
      <c r="H24" s="11">
        <v>35</v>
      </c>
      <c r="I24" s="11">
        <v>60</v>
      </c>
      <c r="J24" s="11">
        <v>7</v>
      </c>
      <c r="K24" s="106" t="s">
        <v>174</v>
      </c>
      <c r="L24" s="11" t="s">
        <v>174</v>
      </c>
      <c r="M24" s="11" t="s">
        <v>174</v>
      </c>
      <c r="N24" s="11" t="s">
        <v>23</v>
      </c>
      <c r="O24" s="10" t="s">
        <v>605</v>
      </c>
      <c r="P24" s="10" t="s">
        <v>606</v>
      </c>
      <c r="Q24" s="107">
        <v>428.6</v>
      </c>
      <c r="R24" s="107">
        <v>4</v>
      </c>
      <c r="S24" s="107">
        <v>0</v>
      </c>
      <c r="T24" s="108">
        <v>4</v>
      </c>
      <c r="U24" s="153">
        <v>0</v>
      </c>
      <c r="V24" s="108">
        <v>0</v>
      </c>
      <c r="W24" s="108">
        <v>0</v>
      </c>
      <c r="X24" s="108">
        <v>22300</v>
      </c>
    </row>
    <row r="25" spans="1:16363" customFormat="1" ht="17.649999999999999" customHeight="1">
      <c r="A25" s="6" t="s">
        <v>189</v>
      </c>
      <c r="B25" s="20">
        <v>44630</v>
      </c>
      <c r="C25" s="11" t="s">
        <v>25</v>
      </c>
      <c r="D25" s="11" t="s">
        <v>34</v>
      </c>
      <c r="E25" s="11" t="s">
        <v>489</v>
      </c>
      <c r="F25" s="11"/>
      <c r="G25" s="11" t="s">
        <v>192</v>
      </c>
      <c r="H25" s="10"/>
      <c r="I25" s="10"/>
      <c r="J25" s="11"/>
      <c r="K25" s="11"/>
      <c r="L25" s="11"/>
      <c r="M25" s="11"/>
      <c r="N25" s="11" t="s">
        <v>23</v>
      </c>
      <c r="O25" s="11" t="s">
        <v>190</v>
      </c>
      <c r="P25" s="10" t="s">
        <v>191</v>
      </c>
      <c r="Q25" s="26">
        <v>5.0999999999999996</v>
      </c>
      <c r="R25" s="26">
        <v>1.6</v>
      </c>
      <c r="S25" s="26">
        <v>0</v>
      </c>
      <c r="T25" s="26">
        <v>1.6</v>
      </c>
      <c r="U25" s="153">
        <v>8</v>
      </c>
      <c r="V25" s="26" t="s">
        <v>39</v>
      </c>
      <c r="W25" s="26" t="s">
        <v>39</v>
      </c>
      <c r="X25" s="26">
        <v>1869</v>
      </c>
    </row>
    <row r="26" spans="1:16363" customFormat="1" ht="18" customHeight="1">
      <c r="A26" s="6" t="s">
        <v>189</v>
      </c>
      <c r="B26" s="20">
        <v>44704</v>
      </c>
      <c r="C26" s="11" t="s">
        <v>25</v>
      </c>
      <c r="D26" s="11" t="s">
        <v>22</v>
      </c>
      <c r="E26" s="11" t="s">
        <v>489</v>
      </c>
      <c r="F26" s="11"/>
      <c r="G26" s="11" t="s">
        <v>246</v>
      </c>
      <c r="H26" s="10"/>
      <c r="I26" s="10"/>
      <c r="J26" s="11"/>
      <c r="K26" s="11"/>
      <c r="L26" s="11"/>
      <c r="M26" s="11"/>
      <c r="N26" s="11" t="s">
        <v>23</v>
      </c>
      <c r="O26" s="11" t="s">
        <v>244</v>
      </c>
      <c r="P26" s="10" t="s">
        <v>245</v>
      </c>
      <c r="Q26" s="26">
        <v>2.2000000000000002</v>
      </c>
      <c r="R26" s="26">
        <v>2.2000000000000002</v>
      </c>
      <c r="S26" s="26">
        <v>0</v>
      </c>
      <c r="T26" s="26">
        <v>2.2000000000000002</v>
      </c>
      <c r="U26" s="153" t="s">
        <v>39</v>
      </c>
      <c r="V26" s="26" t="s">
        <v>39</v>
      </c>
      <c r="W26" s="26" t="s">
        <v>39</v>
      </c>
      <c r="X26" s="26" t="s">
        <v>39</v>
      </c>
    </row>
    <row r="27" spans="1:16363" customFormat="1" ht="18" customHeight="1">
      <c r="A27" s="6" t="s">
        <v>189</v>
      </c>
      <c r="B27" s="20">
        <v>44750</v>
      </c>
      <c r="C27" s="11" t="s">
        <v>25</v>
      </c>
      <c r="D27" s="11" t="s">
        <v>34</v>
      </c>
      <c r="E27" s="11" t="s">
        <v>489</v>
      </c>
      <c r="F27" s="11"/>
      <c r="G27" s="121" t="s">
        <v>612</v>
      </c>
      <c r="H27" s="10"/>
      <c r="I27" s="10"/>
      <c r="J27" s="11"/>
      <c r="K27" s="11"/>
      <c r="L27" s="11"/>
      <c r="M27" s="11"/>
      <c r="N27" s="11" t="s">
        <v>23</v>
      </c>
      <c r="O27" s="10" t="s">
        <v>613</v>
      </c>
      <c r="P27" s="121" t="s">
        <v>614</v>
      </c>
      <c r="Q27" s="122">
        <v>2.1</v>
      </c>
      <c r="R27" s="122">
        <v>1.3</v>
      </c>
      <c r="S27" s="122">
        <v>3.2</v>
      </c>
      <c r="T27" s="123">
        <v>4.5</v>
      </c>
      <c r="U27" s="153">
        <v>3</v>
      </c>
      <c r="V27" s="26" t="s">
        <v>39</v>
      </c>
      <c r="W27" s="26" t="s">
        <v>39</v>
      </c>
      <c r="X27" s="26">
        <v>1095</v>
      </c>
    </row>
    <row r="28" spans="1:16363" customFormat="1" ht="18" customHeight="1">
      <c r="A28" s="6" t="s">
        <v>189</v>
      </c>
      <c r="B28" s="20">
        <v>44760</v>
      </c>
      <c r="C28" s="11" t="s">
        <v>25</v>
      </c>
      <c r="D28" s="11" t="s">
        <v>22</v>
      </c>
      <c r="E28" s="11" t="s">
        <v>489</v>
      </c>
      <c r="F28" s="11"/>
      <c r="G28" s="11" t="s">
        <v>411</v>
      </c>
      <c r="H28" s="11"/>
      <c r="I28" s="11"/>
      <c r="J28" s="11"/>
      <c r="K28" s="51"/>
      <c r="L28" s="11"/>
      <c r="M28" s="11"/>
      <c r="N28" s="11" t="s">
        <v>23</v>
      </c>
      <c r="O28" s="10" t="s">
        <v>412</v>
      </c>
      <c r="P28" s="10" t="s">
        <v>413</v>
      </c>
      <c r="Q28" s="52">
        <v>38.9</v>
      </c>
      <c r="R28" s="52">
        <v>38.101266000000003</v>
      </c>
      <c r="S28" s="52">
        <v>0</v>
      </c>
      <c r="T28" s="53">
        <v>38.101266000000003</v>
      </c>
      <c r="U28" s="153" t="s">
        <v>39</v>
      </c>
      <c r="V28" s="26" t="s">
        <v>39</v>
      </c>
      <c r="W28" s="26" t="s">
        <v>39</v>
      </c>
      <c r="X28" s="26" t="s">
        <v>39</v>
      </c>
    </row>
    <row r="29" spans="1:16363" customFormat="1" ht="18" customHeight="1">
      <c r="A29" s="124" t="s">
        <v>85</v>
      </c>
      <c r="B29" s="125">
        <v>44603</v>
      </c>
      <c r="C29" s="81" t="s">
        <v>25</v>
      </c>
      <c r="D29" s="81" t="s">
        <v>34</v>
      </c>
      <c r="E29" s="81" t="s">
        <v>489</v>
      </c>
      <c r="F29" s="81"/>
      <c r="G29" s="81" t="s">
        <v>88</v>
      </c>
      <c r="H29" s="82"/>
      <c r="I29" s="82"/>
      <c r="J29" s="81"/>
      <c r="K29" s="81" t="s">
        <v>89</v>
      </c>
      <c r="L29" s="81"/>
      <c r="M29" s="81" t="s">
        <v>89</v>
      </c>
      <c r="N29" s="81" t="s">
        <v>23</v>
      </c>
      <c r="O29" s="81" t="s">
        <v>86</v>
      </c>
      <c r="P29" s="81" t="s">
        <v>87</v>
      </c>
      <c r="Q29" s="126">
        <v>10.210000000000001</v>
      </c>
      <c r="R29" s="126">
        <v>2.69</v>
      </c>
      <c r="S29" s="126">
        <v>6.76</v>
      </c>
      <c r="T29" s="126">
        <v>9.4499999999999993</v>
      </c>
      <c r="U29" s="153">
        <v>67</v>
      </c>
      <c r="V29" s="126">
        <v>2.5</v>
      </c>
      <c r="W29" s="126">
        <v>560.34</v>
      </c>
      <c r="X29" s="126">
        <v>11296.13</v>
      </c>
    </row>
    <row r="30" spans="1:16363" customFormat="1" ht="18" customHeight="1">
      <c r="A30" s="124" t="s">
        <v>85</v>
      </c>
      <c r="B30" s="125">
        <v>44831</v>
      </c>
      <c r="C30" s="81" t="s">
        <v>25</v>
      </c>
      <c r="D30" s="81" t="s">
        <v>34</v>
      </c>
      <c r="E30" s="81" t="s">
        <v>489</v>
      </c>
      <c r="F30" s="82"/>
      <c r="G30" s="81" t="s">
        <v>471</v>
      </c>
      <c r="H30" s="81"/>
      <c r="I30" s="81"/>
      <c r="J30" s="127"/>
      <c r="K30" s="127"/>
      <c r="L30" s="128"/>
      <c r="M30" s="129" t="s">
        <v>423</v>
      </c>
      <c r="N30" s="81" t="s">
        <v>23</v>
      </c>
      <c r="O30" s="82" t="s">
        <v>469</v>
      </c>
      <c r="P30" s="82" t="s">
        <v>470</v>
      </c>
      <c r="Q30" s="130">
        <v>1.6</v>
      </c>
      <c r="R30" s="130">
        <v>0.85</v>
      </c>
      <c r="S30" s="130">
        <v>0.7</v>
      </c>
      <c r="T30" s="131">
        <v>1.5499999999999998</v>
      </c>
      <c r="U30" s="153">
        <v>62</v>
      </c>
      <c r="V30" s="131">
        <v>0.03</v>
      </c>
      <c r="W30" s="131">
        <v>2.52</v>
      </c>
      <c r="X30" s="131">
        <v>4870.87</v>
      </c>
    </row>
    <row r="31" spans="1:16363" customFormat="1" ht="18" customHeight="1">
      <c r="A31" s="124" t="s">
        <v>85</v>
      </c>
      <c r="B31" s="125">
        <v>44924</v>
      </c>
      <c r="C31" s="81" t="s">
        <v>25</v>
      </c>
      <c r="D31" s="81" t="s">
        <v>34</v>
      </c>
      <c r="E31" s="81" t="s">
        <v>489</v>
      </c>
      <c r="F31" s="82"/>
      <c r="G31" s="81" t="s">
        <v>588</v>
      </c>
      <c r="H31" s="132"/>
      <c r="I31" s="81"/>
      <c r="J31" s="81"/>
      <c r="K31" s="132"/>
      <c r="L31" s="81"/>
      <c r="M31" s="81" t="s">
        <v>589</v>
      </c>
      <c r="N31" s="81" t="s">
        <v>23</v>
      </c>
      <c r="O31" s="82" t="s">
        <v>586</v>
      </c>
      <c r="P31" s="82" t="s">
        <v>587</v>
      </c>
      <c r="Q31" s="133">
        <v>0.8</v>
      </c>
      <c r="R31" s="133">
        <v>0.75</v>
      </c>
      <c r="S31" s="133">
        <v>0.05</v>
      </c>
      <c r="T31" s="134">
        <v>0.8</v>
      </c>
      <c r="U31" s="153" t="s">
        <v>39</v>
      </c>
      <c r="V31" s="134">
        <v>0</v>
      </c>
      <c r="W31" s="134">
        <v>0</v>
      </c>
      <c r="X31" s="25" t="s">
        <v>39</v>
      </c>
    </row>
    <row r="32" spans="1:16363" s="28" customFormat="1" ht="18" customHeight="1">
      <c r="A32" s="135" t="s">
        <v>153</v>
      </c>
      <c r="B32" s="98">
        <v>44642</v>
      </c>
      <c r="C32" s="99" t="s">
        <v>25</v>
      </c>
      <c r="D32" s="99" t="s">
        <v>22</v>
      </c>
      <c r="E32" s="99" t="s">
        <v>488</v>
      </c>
      <c r="F32" s="99"/>
      <c r="G32" s="99" t="s">
        <v>156</v>
      </c>
      <c r="H32" s="100"/>
      <c r="I32" s="100"/>
      <c r="J32" s="99" t="s">
        <v>157</v>
      </c>
      <c r="K32" s="99"/>
      <c r="L32" s="99"/>
      <c r="M32" s="99" t="s">
        <v>158</v>
      </c>
      <c r="N32" s="99" t="s">
        <v>23</v>
      </c>
      <c r="O32" s="99" t="s">
        <v>154</v>
      </c>
      <c r="P32" s="99" t="s">
        <v>155</v>
      </c>
      <c r="Q32" s="101">
        <v>106.2</v>
      </c>
      <c r="R32" s="101">
        <v>8.1999999999999993</v>
      </c>
      <c r="S32" s="101">
        <v>0</v>
      </c>
      <c r="T32" s="101">
        <v>8.1999999999999993</v>
      </c>
      <c r="U32" s="153">
        <v>138</v>
      </c>
      <c r="V32" s="101">
        <v>8.7026138945273015</v>
      </c>
      <c r="W32" s="101">
        <v>1670.901867749242</v>
      </c>
      <c r="X32" s="101">
        <v>52801.623863014684</v>
      </c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</row>
    <row r="33" spans="1:24" customFormat="1" ht="18" customHeight="1">
      <c r="A33" s="135" t="s">
        <v>153</v>
      </c>
      <c r="B33" s="98">
        <v>44740</v>
      </c>
      <c r="C33" s="99" t="s">
        <v>25</v>
      </c>
      <c r="D33" s="99" t="s">
        <v>34</v>
      </c>
      <c r="E33" s="99" t="s">
        <v>489</v>
      </c>
      <c r="F33" s="99"/>
      <c r="G33" s="99" t="s">
        <v>288</v>
      </c>
      <c r="H33" s="100"/>
      <c r="I33" s="100"/>
      <c r="J33" s="99" t="s">
        <v>289</v>
      </c>
      <c r="K33" s="99"/>
      <c r="L33" s="99"/>
      <c r="M33" s="99" t="s">
        <v>290</v>
      </c>
      <c r="N33" s="99" t="s">
        <v>23</v>
      </c>
      <c r="O33" s="99" t="s">
        <v>286</v>
      </c>
      <c r="P33" s="99" t="s">
        <v>287</v>
      </c>
      <c r="Q33" s="101">
        <v>3.69</v>
      </c>
      <c r="R33" s="101">
        <v>3</v>
      </c>
      <c r="S33" s="101">
        <v>0</v>
      </c>
      <c r="T33" s="101">
        <v>3</v>
      </c>
      <c r="U33" s="153">
        <v>0</v>
      </c>
      <c r="V33" s="101">
        <v>28.703688400178407</v>
      </c>
      <c r="W33" s="101">
        <v>3702.7758036230143</v>
      </c>
      <c r="X33" s="101">
        <v>23.008134653829831</v>
      </c>
    </row>
    <row r="34" spans="1:24" customFormat="1" ht="18" customHeight="1">
      <c r="A34" s="135" t="s">
        <v>153</v>
      </c>
      <c r="B34" s="98">
        <v>44778</v>
      </c>
      <c r="C34" s="99" t="s">
        <v>25</v>
      </c>
      <c r="D34" s="99" t="s">
        <v>34</v>
      </c>
      <c r="E34" s="99" t="s">
        <v>489</v>
      </c>
      <c r="F34" s="99"/>
      <c r="G34" s="99" t="s">
        <v>457</v>
      </c>
      <c r="H34" s="99"/>
      <c r="I34" s="99"/>
      <c r="J34" s="99" t="s">
        <v>458</v>
      </c>
      <c r="K34" s="136"/>
      <c r="L34" s="99"/>
      <c r="M34" s="99" t="s">
        <v>459</v>
      </c>
      <c r="N34" s="99" t="s">
        <v>23</v>
      </c>
      <c r="O34" s="100" t="s">
        <v>455</v>
      </c>
      <c r="P34" s="100" t="s">
        <v>456</v>
      </c>
      <c r="Q34" s="137">
        <v>5.62</v>
      </c>
      <c r="R34" s="137">
        <v>0.61</v>
      </c>
      <c r="S34" s="137" t="s">
        <v>460</v>
      </c>
      <c r="T34" s="138">
        <v>0.61</v>
      </c>
      <c r="U34" s="153">
        <v>13</v>
      </c>
      <c r="V34" s="138">
        <v>6.7784141477399666</v>
      </c>
      <c r="W34" s="138">
        <v>684.6198289217366</v>
      </c>
      <c r="X34" s="138">
        <v>555.77427486028955</v>
      </c>
    </row>
    <row r="35" spans="1:24" customFormat="1" ht="18" customHeight="1">
      <c r="A35" s="135" t="s">
        <v>153</v>
      </c>
      <c r="B35" s="98">
        <v>44917</v>
      </c>
      <c r="C35" s="99" t="s">
        <v>25</v>
      </c>
      <c r="D35" s="99" t="s">
        <v>34</v>
      </c>
      <c r="E35" s="99" t="s">
        <v>489</v>
      </c>
      <c r="F35" s="100"/>
      <c r="G35" s="99" t="s">
        <v>592</v>
      </c>
      <c r="H35" s="99"/>
      <c r="I35" s="99"/>
      <c r="J35" s="99" t="s">
        <v>458</v>
      </c>
      <c r="K35" s="97"/>
      <c r="L35" s="99"/>
      <c r="M35" s="99" t="s">
        <v>459</v>
      </c>
      <c r="N35" s="99" t="s">
        <v>23</v>
      </c>
      <c r="O35" s="100" t="s">
        <v>590</v>
      </c>
      <c r="P35" s="100" t="s">
        <v>591</v>
      </c>
      <c r="Q35" s="101">
        <v>39.6</v>
      </c>
      <c r="R35" s="101">
        <v>1.6</v>
      </c>
      <c r="S35" s="101">
        <f>-S22</f>
        <v>0</v>
      </c>
      <c r="T35" s="102">
        <f>Q35+R35</f>
        <v>41.2</v>
      </c>
      <c r="U35" s="153">
        <v>14</v>
      </c>
      <c r="V35" s="102">
        <v>444.05699881891576</v>
      </c>
      <c r="W35" s="102">
        <v>1776.227995275663</v>
      </c>
      <c r="X35" s="102">
        <v>30733.754978704696</v>
      </c>
    </row>
    <row r="36" spans="1:24" customFormat="1" ht="18" customHeight="1">
      <c r="A36" s="6" t="s">
        <v>20</v>
      </c>
      <c r="B36" s="20">
        <v>44684</v>
      </c>
      <c r="C36" s="11" t="s">
        <v>25</v>
      </c>
      <c r="D36" s="11" t="s">
        <v>34</v>
      </c>
      <c r="E36" s="11" t="s">
        <v>489</v>
      </c>
      <c r="F36" s="11"/>
      <c r="G36" s="11" t="s">
        <v>243</v>
      </c>
      <c r="H36" s="10"/>
      <c r="I36" s="10"/>
      <c r="J36" s="11"/>
      <c r="K36" s="11"/>
      <c r="L36" s="11"/>
      <c r="M36" s="11"/>
      <c r="N36" s="11" t="s">
        <v>23</v>
      </c>
      <c r="O36" s="11" t="s">
        <v>241</v>
      </c>
      <c r="P36" s="11" t="s">
        <v>242</v>
      </c>
      <c r="Q36" s="26">
        <v>62.165999999999997</v>
      </c>
      <c r="R36" s="26">
        <v>6.3</v>
      </c>
      <c r="S36" s="26">
        <v>0</v>
      </c>
      <c r="T36" s="26">
        <v>6.3</v>
      </c>
      <c r="U36" s="153">
        <v>37</v>
      </c>
      <c r="V36" s="139">
        <v>15.324</v>
      </c>
      <c r="W36" s="26">
        <v>2666.4549999999999</v>
      </c>
      <c r="X36" s="26" t="s">
        <v>39</v>
      </c>
    </row>
    <row r="37" spans="1:24" customFormat="1" ht="18" customHeight="1">
      <c r="A37" s="6" t="s">
        <v>20</v>
      </c>
      <c r="B37" s="20">
        <v>44833</v>
      </c>
      <c r="C37" s="11" t="s">
        <v>25</v>
      </c>
      <c r="D37" s="11" t="s">
        <v>22</v>
      </c>
      <c r="E37" s="11" t="s">
        <v>488</v>
      </c>
      <c r="F37" s="10"/>
      <c r="G37" s="11" t="s">
        <v>474</v>
      </c>
      <c r="H37" s="57"/>
      <c r="I37" s="57"/>
      <c r="J37" s="57"/>
      <c r="K37" s="57"/>
      <c r="L37" s="57"/>
      <c r="M37" s="57"/>
      <c r="N37" s="11" t="s">
        <v>23</v>
      </c>
      <c r="O37" s="10" t="s">
        <v>472</v>
      </c>
      <c r="P37" s="10" t="s">
        <v>473</v>
      </c>
      <c r="Q37" s="56">
        <v>76524</v>
      </c>
      <c r="R37" s="56">
        <v>0</v>
      </c>
      <c r="S37" s="56">
        <v>8169.2935500000003</v>
      </c>
      <c r="T37" s="56">
        <v>8169.2935500000003</v>
      </c>
      <c r="U37" s="153">
        <v>37655</v>
      </c>
      <c r="V37" s="139">
        <v>89143.534</v>
      </c>
      <c r="W37" s="56">
        <v>5883473.2319999998</v>
      </c>
      <c r="X37" s="26" t="s">
        <v>39</v>
      </c>
    </row>
    <row r="38" spans="1:24" customFormat="1" ht="18" customHeight="1">
      <c r="A38" s="6" t="s">
        <v>40</v>
      </c>
      <c r="B38" s="20">
        <v>44592</v>
      </c>
      <c r="C38" s="11" t="s">
        <v>25</v>
      </c>
      <c r="D38" s="11" t="s">
        <v>34</v>
      </c>
      <c r="E38" s="11" t="s">
        <v>489</v>
      </c>
      <c r="F38" s="11" t="s">
        <v>620</v>
      </c>
      <c r="G38" s="11" t="s">
        <v>43</v>
      </c>
      <c r="H38" s="10">
        <v>50</v>
      </c>
      <c r="I38" s="10"/>
      <c r="J38" s="11"/>
      <c r="K38" s="11" t="s">
        <v>44</v>
      </c>
      <c r="L38" s="11"/>
      <c r="M38" s="11"/>
      <c r="N38" s="11" t="s">
        <v>23</v>
      </c>
      <c r="O38" s="11" t="s">
        <v>41</v>
      </c>
      <c r="P38" s="11" t="s">
        <v>42</v>
      </c>
      <c r="Q38" s="26">
        <v>152.1</v>
      </c>
      <c r="R38" s="26" t="s">
        <v>39</v>
      </c>
      <c r="S38" s="26" t="s">
        <v>39</v>
      </c>
      <c r="T38" s="26">
        <v>100.1</v>
      </c>
      <c r="U38" s="153">
        <v>17</v>
      </c>
      <c r="V38" s="26">
        <v>928.57142857142856</v>
      </c>
      <c r="W38" s="26">
        <v>221000</v>
      </c>
      <c r="X38" s="26">
        <v>115108.425725711</v>
      </c>
    </row>
    <row r="39" spans="1:24" customFormat="1" ht="18" customHeight="1">
      <c r="A39" s="6" t="s">
        <v>40</v>
      </c>
      <c r="B39" s="20">
        <v>44593</v>
      </c>
      <c r="C39" s="11" t="s">
        <v>25</v>
      </c>
      <c r="D39" s="11" t="s">
        <v>34</v>
      </c>
      <c r="E39" s="11" t="s">
        <v>489</v>
      </c>
      <c r="F39" s="11" t="s">
        <v>620</v>
      </c>
      <c r="G39" s="11" t="s">
        <v>112</v>
      </c>
      <c r="H39" s="10">
        <v>65</v>
      </c>
      <c r="I39" s="10"/>
      <c r="J39" s="11"/>
      <c r="K39" s="11" t="s">
        <v>113</v>
      </c>
      <c r="L39" s="11"/>
      <c r="M39" s="11"/>
      <c r="N39" s="11" t="s">
        <v>23</v>
      </c>
      <c r="O39" s="11" t="s">
        <v>110</v>
      </c>
      <c r="P39" s="11" t="s">
        <v>111</v>
      </c>
      <c r="Q39" s="26">
        <v>18.8</v>
      </c>
      <c r="R39" s="26" t="s">
        <v>39</v>
      </c>
      <c r="S39" s="26" t="s">
        <v>39</v>
      </c>
      <c r="T39" s="26">
        <v>5</v>
      </c>
      <c r="U39" s="153">
        <v>23</v>
      </c>
      <c r="V39" s="26">
        <v>168.6982085106383</v>
      </c>
      <c r="W39" s="26">
        <v>39644.078999999998</v>
      </c>
      <c r="X39" s="26">
        <v>16025.51</v>
      </c>
    </row>
    <row r="40" spans="1:24" customFormat="1" ht="18" customHeight="1">
      <c r="A40" s="6" t="s">
        <v>40</v>
      </c>
      <c r="B40" s="20">
        <v>44594</v>
      </c>
      <c r="C40" s="11" t="s">
        <v>21</v>
      </c>
      <c r="D40" s="11" t="s">
        <v>34</v>
      </c>
      <c r="E40" s="11" t="s">
        <v>489</v>
      </c>
      <c r="F40" s="11" t="s">
        <v>620</v>
      </c>
      <c r="G40" s="11" t="s">
        <v>116</v>
      </c>
      <c r="H40" s="10">
        <v>50</v>
      </c>
      <c r="I40" s="10"/>
      <c r="J40" s="11"/>
      <c r="K40" s="11" t="s">
        <v>44</v>
      </c>
      <c r="L40" s="11"/>
      <c r="M40" s="11"/>
      <c r="N40" s="11" t="s">
        <v>23</v>
      </c>
      <c r="O40" s="11" t="s">
        <v>114</v>
      </c>
      <c r="P40" s="11" t="s">
        <v>115</v>
      </c>
      <c r="Q40" s="26">
        <v>243</v>
      </c>
      <c r="R40" s="26" t="s">
        <v>39</v>
      </c>
      <c r="S40" s="26" t="s">
        <v>39</v>
      </c>
      <c r="T40" s="26">
        <v>242.9</v>
      </c>
      <c r="U40" s="153" t="s">
        <v>39</v>
      </c>
      <c r="V40" s="26">
        <v>2243.2432432432433</v>
      </c>
      <c r="W40" s="26">
        <v>498000</v>
      </c>
      <c r="X40" s="26">
        <v>243996.44592751699</v>
      </c>
    </row>
    <row r="41" spans="1:24" customFormat="1" ht="18" customHeight="1">
      <c r="A41" s="6" t="s">
        <v>40</v>
      </c>
      <c r="B41" s="20">
        <v>44596</v>
      </c>
      <c r="C41" s="11" t="s">
        <v>21</v>
      </c>
      <c r="D41" s="11" t="s">
        <v>22</v>
      </c>
      <c r="E41" s="11" t="s">
        <v>488</v>
      </c>
      <c r="F41" s="11" t="s">
        <v>621</v>
      </c>
      <c r="G41" s="11" t="s">
        <v>119</v>
      </c>
      <c r="H41" s="10">
        <v>30</v>
      </c>
      <c r="I41" s="10"/>
      <c r="J41" s="11"/>
      <c r="K41" s="11" t="s">
        <v>65</v>
      </c>
      <c r="L41" s="11"/>
      <c r="M41" s="11"/>
      <c r="N41" s="11" t="s">
        <v>23</v>
      </c>
      <c r="O41" s="11" t="s">
        <v>117</v>
      </c>
      <c r="P41" s="11" t="s">
        <v>118</v>
      </c>
      <c r="Q41" s="26">
        <v>196.1</v>
      </c>
      <c r="R41" s="26" t="s">
        <v>39</v>
      </c>
      <c r="S41" s="26" t="s">
        <v>39</v>
      </c>
      <c r="T41" s="26">
        <v>196.1</v>
      </c>
      <c r="U41" s="153" t="s">
        <v>39</v>
      </c>
      <c r="V41" s="26">
        <v>29.388256410256414</v>
      </c>
      <c r="W41" s="26">
        <v>6876.8520000000008</v>
      </c>
      <c r="X41" s="26" t="s">
        <v>39</v>
      </c>
    </row>
    <row r="42" spans="1:24" customFormat="1" ht="18" customHeight="1">
      <c r="A42" s="6" t="s">
        <v>40</v>
      </c>
      <c r="B42" s="20">
        <v>44606</v>
      </c>
      <c r="C42" s="11" t="s">
        <v>25</v>
      </c>
      <c r="D42" s="11" t="s">
        <v>34</v>
      </c>
      <c r="E42" s="11" t="s">
        <v>489</v>
      </c>
      <c r="F42" s="11" t="s">
        <v>620</v>
      </c>
      <c r="G42" s="11" t="s">
        <v>120</v>
      </c>
      <c r="H42" s="10">
        <v>60</v>
      </c>
      <c r="I42" s="10"/>
      <c r="J42" s="11"/>
      <c r="K42" s="11" t="s">
        <v>122</v>
      </c>
      <c r="L42" s="11"/>
      <c r="M42" s="11"/>
      <c r="N42" s="11" t="s">
        <v>23</v>
      </c>
      <c r="O42" s="11" t="s">
        <v>120</v>
      </c>
      <c r="P42" s="11" t="s">
        <v>121</v>
      </c>
      <c r="Q42" s="26">
        <v>12.9</v>
      </c>
      <c r="R42" s="26" t="s">
        <v>39</v>
      </c>
      <c r="S42" s="26" t="s">
        <v>39</v>
      </c>
      <c r="T42" s="26">
        <v>4.9000000000000004</v>
      </c>
      <c r="U42" s="153" t="s">
        <v>39</v>
      </c>
      <c r="V42" s="26">
        <v>42.660530701754389</v>
      </c>
      <c r="W42" s="26">
        <v>9726.6010000000006</v>
      </c>
      <c r="X42" s="26" t="s">
        <v>39</v>
      </c>
    </row>
    <row r="43" spans="1:24" customFormat="1" ht="18" customHeight="1">
      <c r="A43" s="6" t="s">
        <v>40</v>
      </c>
      <c r="B43" s="20">
        <v>44607</v>
      </c>
      <c r="C43" s="11" t="s">
        <v>25</v>
      </c>
      <c r="D43" s="11" t="s">
        <v>34</v>
      </c>
      <c r="E43" s="11" t="s">
        <v>489</v>
      </c>
      <c r="F43" s="11"/>
      <c r="G43" s="11" t="s">
        <v>125</v>
      </c>
      <c r="H43" s="10">
        <v>60</v>
      </c>
      <c r="I43" s="10"/>
      <c r="J43" s="11"/>
      <c r="K43" s="11" t="s">
        <v>122</v>
      </c>
      <c r="L43" s="11"/>
      <c r="M43" s="11"/>
      <c r="N43" s="11" t="s">
        <v>23</v>
      </c>
      <c r="O43" s="11" t="s">
        <v>123</v>
      </c>
      <c r="P43" s="11" t="s">
        <v>124</v>
      </c>
      <c r="Q43" s="26">
        <v>357.6</v>
      </c>
      <c r="R43" s="26" t="s">
        <v>39</v>
      </c>
      <c r="S43" s="26" t="s">
        <v>39</v>
      </c>
      <c r="T43" s="26">
        <v>66.7</v>
      </c>
      <c r="U43" s="153" t="s">
        <v>39</v>
      </c>
      <c r="V43" s="26">
        <v>108.60938427947599</v>
      </c>
      <c r="W43" s="26">
        <v>24871.549000000003</v>
      </c>
      <c r="X43" s="26">
        <v>185.5</v>
      </c>
    </row>
    <row r="44" spans="1:24" customFormat="1" ht="18" customHeight="1">
      <c r="A44" s="6" t="s">
        <v>40</v>
      </c>
      <c r="B44" s="20">
        <v>44607</v>
      </c>
      <c r="C44" s="11" t="s">
        <v>25</v>
      </c>
      <c r="D44" s="11" t="s">
        <v>34</v>
      </c>
      <c r="E44" s="11" t="s">
        <v>489</v>
      </c>
      <c r="F44" s="11" t="s">
        <v>620</v>
      </c>
      <c r="G44" s="11" t="s">
        <v>128</v>
      </c>
      <c r="H44" s="10">
        <v>10</v>
      </c>
      <c r="I44" s="10"/>
      <c r="J44" s="11"/>
      <c r="K44" s="11" t="s">
        <v>38</v>
      </c>
      <c r="L44" s="11"/>
      <c r="M44" s="11"/>
      <c r="N44" s="11" t="s">
        <v>23</v>
      </c>
      <c r="O44" s="11" t="s">
        <v>126</v>
      </c>
      <c r="P44" s="11" t="s">
        <v>127</v>
      </c>
      <c r="Q44" s="26">
        <v>712.5</v>
      </c>
      <c r="R44" s="26" t="s">
        <v>39</v>
      </c>
      <c r="S44" s="26" t="s">
        <v>39</v>
      </c>
      <c r="T44" s="26">
        <v>712.5</v>
      </c>
      <c r="U44" s="153" t="s">
        <v>39</v>
      </c>
      <c r="V44" s="26">
        <v>2502.2222222222222</v>
      </c>
      <c r="W44" s="26">
        <v>563000</v>
      </c>
      <c r="X44" s="26">
        <v>548929</v>
      </c>
    </row>
    <row r="45" spans="1:24" customFormat="1" ht="18" customHeight="1">
      <c r="A45" s="6" t="s">
        <v>40</v>
      </c>
      <c r="B45" s="20">
        <v>44608</v>
      </c>
      <c r="C45" s="11" t="s">
        <v>25</v>
      </c>
      <c r="D45" s="11" t="s">
        <v>22</v>
      </c>
      <c r="E45" s="11" t="s">
        <v>488</v>
      </c>
      <c r="F45" s="11"/>
      <c r="G45" s="11" t="s">
        <v>131</v>
      </c>
      <c r="H45" s="10">
        <v>60</v>
      </c>
      <c r="I45" s="10"/>
      <c r="J45" s="11"/>
      <c r="K45" s="11" t="s">
        <v>122</v>
      </c>
      <c r="L45" s="11"/>
      <c r="M45" s="11"/>
      <c r="N45" s="11" t="s">
        <v>23</v>
      </c>
      <c r="O45" s="11" t="s">
        <v>129</v>
      </c>
      <c r="P45" s="11" t="s">
        <v>130</v>
      </c>
      <c r="Q45" s="26">
        <v>6914.2</v>
      </c>
      <c r="R45" s="26" t="s">
        <v>39</v>
      </c>
      <c r="S45" s="26" t="s">
        <v>39</v>
      </c>
      <c r="T45" s="26">
        <v>761.7</v>
      </c>
      <c r="U45" s="153">
        <v>1253</v>
      </c>
      <c r="V45" s="26">
        <v>23716.814159292036</v>
      </c>
      <c r="W45" s="26">
        <v>5360000</v>
      </c>
      <c r="X45" s="26">
        <v>9306167.4007458203</v>
      </c>
    </row>
    <row r="46" spans="1:24" customFormat="1" ht="18" customHeight="1">
      <c r="A46" s="6" t="s">
        <v>40</v>
      </c>
      <c r="B46" s="20">
        <v>44609</v>
      </c>
      <c r="C46" s="11" t="s">
        <v>25</v>
      </c>
      <c r="D46" s="11" t="s">
        <v>22</v>
      </c>
      <c r="E46" s="11" t="s">
        <v>488</v>
      </c>
      <c r="F46" s="11" t="s">
        <v>620</v>
      </c>
      <c r="G46" s="11" t="s">
        <v>134</v>
      </c>
      <c r="H46" s="10">
        <v>50</v>
      </c>
      <c r="I46" s="10"/>
      <c r="J46" s="11"/>
      <c r="K46" s="11" t="s">
        <v>44</v>
      </c>
      <c r="L46" s="11"/>
      <c r="M46" s="11"/>
      <c r="N46" s="11" t="s">
        <v>23</v>
      </c>
      <c r="O46" s="11" t="s">
        <v>132</v>
      </c>
      <c r="P46" s="11" t="s">
        <v>133</v>
      </c>
      <c r="Q46" s="26">
        <v>123</v>
      </c>
      <c r="R46" s="26" t="s">
        <v>39</v>
      </c>
      <c r="S46" s="26" t="s">
        <v>39</v>
      </c>
      <c r="T46" s="26">
        <v>31</v>
      </c>
      <c r="U46" s="153">
        <v>148</v>
      </c>
      <c r="V46" s="26">
        <v>73.490426008968612</v>
      </c>
      <c r="W46" s="26">
        <v>16388.365000000002</v>
      </c>
      <c r="X46" s="26">
        <v>34131.553999999996</v>
      </c>
    </row>
    <row r="47" spans="1:24" customFormat="1" ht="18" customHeight="1">
      <c r="A47" s="6" t="s">
        <v>40</v>
      </c>
      <c r="B47" s="20">
        <v>44610</v>
      </c>
      <c r="C47" s="11" t="s">
        <v>25</v>
      </c>
      <c r="D47" s="11" t="s">
        <v>22</v>
      </c>
      <c r="E47" s="11" t="s">
        <v>488</v>
      </c>
      <c r="F47" s="11"/>
      <c r="G47" s="11" t="s">
        <v>137</v>
      </c>
      <c r="H47" s="10">
        <v>20</v>
      </c>
      <c r="I47" s="10"/>
      <c r="J47" s="11"/>
      <c r="K47" s="11" t="s">
        <v>60</v>
      </c>
      <c r="L47" s="11"/>
      <c r="M47" s="11"/>
      <c r="N47" s="11" t="s">
        <v>23</v>
      </c>
      <c r="O47" s="11" t="s">
        <v>135</v>
      </c>
      <c r="P47" s="11" t="s">
        <v>136</v>
      </c>
      <c r="Q47" s="26">
        <v>175</v>
      </c>
      <c r="R47" s="26" t="s">
        <v>39</v>
      </c>
      <c r="S47" s="26" t="s">
        <v>39</v>
      </c>
      <c r="T47" s="26">
        <v>25</v>
      </c>
      <c r="U47" s="153">
        <v>23</v>
      </c>
      <c r="V47" s="26">
        <v>11.736898230088494</v>
      </c>
      <c r="W47" s="26">
        <v>2652.5389999999998</v>
      </c>
      <c r="X47" s="26">
        <v>3809</v>
      </c>
    </row>
    <row r="48" spans="1:24" customFormat="1" ht="18" customHeight="1">
      <c r="A48" s="6" t="s">
        <v>40</v>
      </c>
      <c r="B48" s="20">
        <v>44620</v>
      </c>
      <c r="C48" s="11" t="s">
        <v>25</v>
      </c>
      <c r="D48" s="11" t="s">
        <v>34</v>
      </c>
      <c r="E48" s="11" t="s">
        <v>489</v>
      </c>
      <c r="F48" s="11" t="s">
        <v>620</v>
      </c>
      <c r="G48" s="11" t="s">
        <v>140</v>
      </c>
      <c r="H48" s="10">
        <v>65</v>
      </c>
      <c r="I48" s="10"/>
      <c r="J48" s="11"/>
      <c r="K48" s="11" t="s">
        <v>113</v>
      </c>
      <c r="L48" s="11"/>
      <c r="M48" s="11"/>
      <c r="N48" s="11" t="s">
        <v>23</v>
      </c>
      <c r="O48" s="11" t="s">
        <v>138</v>
      </c>
      <c r="P48" s="11" t="s">
        <v>139</v>
      </c>
      <c r="Q48" s="26">
        <v>9.1</v>
      </c>
      <c r="R48" s="26" t="s">
        <v>39</v>
      </c>
      <c r="S48" s="26" t="s">
        <v>39</v>
      </c>
      <c r="T48" s="26">
        <v>3.6</v>
      </c>
      <c r="U48" s="153" t="s">
        <v>39</v>
      </c>
      <c r="V48" s="26">
        <v>39.484208333333335</v>
      </c>
      <c r="W48" s="26">
        <v>8528.5889999999999</v>
      </c>
      <c r="X48" s="26" t="s">
        <v>39</v>
      </c>
    </row>
    <row r="49" spans="1:26" customFormat="1" ht="18" customHeight="1">
      <c r="A49" s="6" t="s">
        <v>40</v>
      </c>
      <c r="B49" s="20">
        <v>44621</v>
      </c>
      <c r="C49" s="11" t="s">
        <v>25</v>
      </c>
      <c r="D49" s="11" t="s">
        <v>34</v>
      </c>
      <c r="E49" s="11" t="s">
        <v>489</v>
      </c>
      <c r="F49" s="11"/>
      <c r="G49" s="11" t="s">
        <v>199</v>
      </c>
      <c r="H49" s="10">
        <v>40</v>
      </c>
      <c r="I49" s="10"/>
      <c r="J49" s="11"/>
      <c r="K49" s="11" t="s">
        <v>74</v>
      </c>
      <c r="L49" s="11"/>
      <c r="M49" s="11"/>
      <c r="N49" s="11" t="s">
        <v>23</v>
      </c>
      <c r="O49" s="11" t="s">
        <v>197</v>
      </c>
      <c r="P49" s="11" t="s">
        <v>198</v>
      </c>
      <c r="Q49" s="26">
        <v>44.7</v>
      </c>
      <c r="R49" s="26" t="s">
        <v>39</v>
      </c>
      <c r="S49" s="26" t="s">
        <v>39</v>
      </c>
      <c r="T49" s="26">
        <v>13.8</v>
      </c>
      <c r="U49" s="153" t="s">
        <v>39</v>
      </c>
      <c r="V49" s="26">
        <v>13.836812785388128</v>
      </c>
      <c r="W49" s="26">
        <v>3030.2620000000002</v>
      </c>
      <c r="X49" s="26">
        <v>100405.136</v>
      </c>
    </row>
    <row r="50" spans="1:26" customFormat="1" ht="18" customHeight="1">
      <c r="A50" s="6" t="s">
        <v>40</v>
      </c>
      <c r="B50" s="20">
        <v>44628</v>
      </c>
      <c r="C50" s="11" t="s">
        <v>25</v>
      </c>
      <c r="D50" s="11" t="s">
        <v>34</v>
      </c>
      <c r="E50" s="11" t="s">
        <v>489</v>
      </c>
      <c r="F50" s="11" t="s">
        <v>620</v>
      </c>
      <c r="G50" s="11" t="s">
        <v>202</v>
      </c>
      <c r="H50" s="10">
        <v>50</v>
      </c>
      <c r="I50" s="10"/>
      <c r="J50" s="11"/>
      <c r="K50" s="11" t="s">
        <v>44</v>
      </c>
      <c r="L50" s="11"/>
      <c r="M50" s="11"/>
      <c r="N50" s="11" t="s">
        <v>23</v>
      </c>
      <c r="O50" s="11" t="s">
        <v>200</v>
      </c>
      <c r="P50" s="11" t="s">
        <v>201</v>
      </c>
      <c r="Q50" s="26">
        <v>188.8</v>
      </c>
      <c r="R50" s="26" t="s">
        <v>39</v>
      </c>
      <c r="S50" s="26" t="s">
        <v>39</v>
      </c>
      <c r="T50" s="26">
        <v>3.4</v>
      </c>
      <c r="U50" s="153">
        <v>44</v>
      </c>
      <c r="V50" s="26">
        <v>31.60211320754717</v>
      </c>
      <c r="W50" s="26">
        <v>6699.6480000000001</v>
      </c>
      <c r="X50" s="26">
        <v>12668.596877202401</v>
      </c>
    </row>
    <row r="51" spans="1:26" customFormat="1" ht="18" customHeight="1">
      <c r="A51" s="6" t="s">
        <v>40</v>
      </c>
      <c r="B51" s="20">
        <v>44650</v>
      </c>
      <c r="C51" s="11" t="s">
        <v>25</v>
      </c>
      <c r="D51" s="11" t="s">
        <v>34</v>
      </c>
      <c r="E51" s="11" t="s">
        <v>489</v>
      </c>
      <c r="F51" s="11" t="s">
        <v>620</v>
      </c>
      <c r="G51" s="11" t="s">
        <v>205</v>
      </c>
      <c r="H51" s="10">
        <v>45</v>
      </c>
      <c r="I51" s="10"/>
      <c r="J51" s="11"/>
      <c r="K51" s="11" t="s">
        <v>266</v>
      </c>
      <c r="L51" s="11"/>
      <c r="M51" s="11"/>
      <c r="N51" s="11" t="s">
        <v>23</v>
      </c>
      <c r="O51" s="11" t="s">
        <v>203</v>
      </c>
      <c r="P51" s="11" t="s">
        <v>204</v>
      </c>
      <c r="Q51" s="26">
        <v>75.3</v>
      </c>
      <c r="R51" s="26" t="s">
        <v>39</v>
      </c>
      <c r="S51" s="26" t="s">
        <v>39</v>
      </c>
      <c r="T51" s="26">
        <v>20</v>
      </c>
      <c r="U51" s="153">
        <v>86</v>
      </c>
      <c r="V51" s="26">
        <v>84.543489690721657</v>
      </c>
      <c r="W51" s="26">
        <v>16401.437000000002</v>
      </c>
      <c r="X51" s="26">
        <v>65658.396999999997</v>
      </c>
    </row>
    <row r="52" spans="1:26" customFormat="1" ht="18" customHeight="1">
      <c r="A52" s="6" t="s">
        <v>40</v>
      </c>
      <c r="B52" s="20">
        <v>44657</v>
      </c>
      <c r="C52" s="11" t="s">
        <v>25</v>
      </c>
      <c r="D52" s="11" t="s">
        <v>34</v>
      </c>
      <c r="E52" s="11" t="s">
        <v>489</v>
      </c>
      <c r="F52" s="11"/>
      <c r="G52" s="11" t="s">
        <v>211</v>
      </c>
      <c r="H52" s="11">
        <v>20</v>
      </c>
      <c r="I52" s="11"/>
      <c r="J52" s="11"/>
      <c r="K52" s="11" t="s">
        <v>60</v>
      </c>
      <c r="L52" s="11"/>
      <c r="M52" s="11"/>
      <c r="N52" s="11" t="s">
        <v>23</v>
      </c>
      <c r="O52" s="11" t="s">
        <v>209</v>
      </c>
      <c r="P52" s="11" t="s">
        <v>210</v>
      </c>
      <c r="Q52" s="21">
        <v>28.96672654</v>
      </c>
      <c r="R52" s="26" t="s">
        <v>39</v>
      </c>
      <c r="S52" s="26" t="s">
        <v>39</v>
      </c>
      <c r="T52" s="58">
        <v>8.9426403000000008</v>
      </c>
      <c r="U52" s="153" t="s">
        <v>39</v>
      </c>
      <c r="V52" s="26">
        <v>2.7131880829015547</v>
      </c>
      <c r="W52" s="26">
        <v>523.64530000000002</v>
      </c>
      <c r="X52" s="26">
        <v>2400</v>
      </c>
    </row>
    <row r="53" spans="1:26" customFormat="1" ht="18" customHeight="1">
      <c r="A53" s="6" t="s">
        <v>40</v>
      </c>
      <c r="B53" s="20">
        <v>44673</v>
      </c>
      <c r="C53" s="11" t="s">
        <v>21</v>
      </c>
      <c r="D53" s="11" t="s">
        <v>34</v>
      </c>
      <c r="E53" s="11" t="s">
        <v>489</v>
      </c>
      <c r="F53" s="11" t="s">
        <v>620</v>
      </c>
      <c r="G53" s="11" t="s">
        <v>214</v>
      </c>
      <c r="H53" s="11">
        <v>65</v>
      </c>
      <c r="I53" s="11"/>
      <c r="J53" s="11"/>
      <c r="K53" s="11" t="s">
        <v>113</v>
      </c>
      <c r="L53" s="11"/>
      <c r="M53" s="11"/>
      <c r="N53" s="11" t="s">
        <v>23</v>
      </c>
      <c r="O53" s="11" t="s">
        <v>212</v>
      </c>
      <c r="P53" s="11" t="s">
        <v>213</v>
      </c>
      <c r="Q53" s="21">
        <v>73.899828193890002</v>
      </c>
      <c r="R53" s="26" t="s">
        <v>39</v>
      </c>
      <c r="S53" s="26" t="s">
        <v>39</v>
      </c>
      <c r="T53" s="58">
        <v>2.8401202125</v>
      </c>
      <c r="U53" s="153" t="s">
        <v>39</v>
      </c>
      <c r="V53" s="26">
        <v>16.650569060773478</v>
      </c>
      <c r="W53" s="26">
        <v>3013.7529999999997</v>
      </c>
      <c r="X53" s="26" t="s">
        <v>39</v>
      </c>
    </row>
    <row r="54" spans="1:26" customFormat="1" ht="18" customHeight="1">
      <c r="A54" s="6" t="s">
        <v>40</v>
      </c>
      <c r="B54" s="20">
        <v>44679</v>
      </c>
      <c r="C54" s="11" t="s">
        <v>21</v>
      </c>
      <c r="D54" s="11" t="s">
        <v>22</v>
      </c>
      <c r="E54" s="11" t="s">
        <v>488</v>
      </c>
      <c r="F54" s="11" t="s">
        <v>619</v>
      </c>
      <c r="G54" s="11" t="s">
        <v>217</v>
      </c>
      <c r="H54" s="11">
        <v>30</v>
      </c>
      <c r="I54" s="11"/>
      <c r="J54" s="11"/>
      <c r="K54" s="11" t="s">
        <v>65</v>
      </c>
      <c r="L54" s="11"/>
      <c r="M54" s="11"/>
      <c r="N54" s="11" t="s">
        <v>23</v>
      </c>
      <c r="O54" s="11" t="s">
        <v>215</v>
      </c>
      <c r="P54" s="11" t="s">
        <v>216</v>
      </c>
      <c r="Q54" s="21">
        <v>214.592175</v>
      </c>
      <c r="R54" s="26" t="s">
        <v>39</v>
      </c>
      <c r="S54" s="26" t="s">
        <v>39</v>
      </c>
      <c r="T54" s="58">
        <v>214.592175</v>
      </c>
      <c r="U54" s="153">
        <v>0</v>
      </c>
      <c r="V54" s="26">
        <v>0</v>
      </c>
      <c r="W54" s="26">
        <v>0</v>
      </c>
      <c r="X54" s="26">
        <v>0</v>
      </c>
    </row>
    <row r="55" spans="1:26" customFormat="1" ht="18" customHeight="1">
      <c r="A55" s="6" t="s">
        <v>40</v>
      </c>
      <c r="B55" s="20">
        <v>44693</v>
      </c>
      <c r="C55" s="11" t="s">
        <v>25</v>
      </c>
      <c r="D55" s="11" t="s">
        <v>22</v>
      </c>
      <c r="E55" s="11" t="s">
        <v>488</v>
      </c>
      <c r="F55" s="11" t="s">
        <v>621</v>
      </c>
      <c r="G55" s="11" t="s">
        <v>254</v>
      </c>
      <c r="H55" s="11">
        <v>30</v>
      </c>
      <c r="I55" s="11"/>
      <c r="J55" s="11"/>
      <c r="K55" s="11" t="s">
        <v>65</v>
      </c>
      <c r="L55" s="11"/>
      <c r="M55" s="11"/>
      <c r="N55" s="11" t="s">
        <v>23</v>
      </c>
      <c r="O55" s="11" t="s">
        <v>252</v>
      </c>
      <c r="P55" s="11" t="s">
        <v>253</v>
      </c>
      <c r="Q55" s="22">
        <v>150</v>
      </c>
      <c r="R55" s="26" t="s">
        <v>39</v>
      </c>
      <c r="S55" s="26" t="s">
        <v>39</v>
      </c>
      <c r="T55" s="59">
        <v>150</v>
      </c>
      <c r="U55" s="153" t="s">
        <v>39</v>
      </c>
      <c r="V55" s="26">
        <v>16.184137724550901</v>
      </c>
      <c r="W55" s="26">
        <v>2702.7510000000002</v>
      </c>
      <c r="X55" s="26" t="s">
        <v>39</v>
      </c>
    </row>
    <row r="56" spans="1:26" customFormat="1" ht="18" customHeight="1">
      <c r="A56" s="6" t="s">
        <v>40</v>
      </c>
      <c r="B56" s="20">
        <v>44704</v>
      </c>
      <c r="C56" s="11" t="s">
        <v>25</v>
      </c>
      <c r="D56" s="11" t="s">
        <v>22</v>
      </c>
      <c r="E56" s="11" t="s">
        <v>488</v>
      </c>
      <c r="F56" s="11"/>
      <c r="G56" s="11" t="s">
        <v>255</v>
      </c>
      <c r="H56" s="11">
        <v>60</v>
      </c>
      <c r="I56" s="11"/>
      <c r="J56" s="11"/>
      <c r="K56" s="11" t="s">
        <v>122</v>
      </c>
      <c r="L56" s="11"/>
      <c r="M56" s="11"/>
      <c r="N56" s="11" t="s">
        <v>23</v>
      </c>
      <c r="O56" s="11" t="s">
        <v>255</v>
      </c>
      <c r="P56" s="11" t="s">
        <v>256</v>
      </c>
      <c r="Q56" s="22">
        <v>410.79263750000001</v>
      </c>
      <c r="R56" s="26" t="s">
        <v>39</v>
      </c>
      <c r="S56" s="26" t="s">
        <v>39</v>
      </c>
      <c r="T56" s="59">
        <v>110.00000375</v>
      </c>
      <c r="U56" s="153">
        <v>101</v>
      </c>
      <c r="V56" s="26">
        <v>257.47095624999997</v>
      </c>
      <c r="W56" s="26">
        <v>41195.352999999996</v>
      </c>
      <c r="X56" s="26">
        <v>570</v>
      </c>
    </row>
    <row r="57" spans="1:26" customFormat="1" ht="18" customHeight="1">
      <c r="A57" s="6" t="s">
        <v>40</v>
      </c>
      <c r="B57" s="20">
        <v>44712</v>
      </c>
      <c r="C57" s="11" t="s">
        <v>25</v>
      </c>
      <c r="D57" s="11" t="s">
        <v>34</v>
      </c>
      <c r="E57" s="11" t="s">
        <v>489</v>
      </c>
      <c r="F57" s="11" t="s">
        <v>620</v>
      </c>
      <c r="G57" s="11" t="s">
        <v>259</v>
      </c>
      <c r="H57" s="11">
        <v>50</v>
      </c>
      <c r="I57" s="11"/>
      <c r="J57" s="11"/>
      <c r="K57" s="11" t="s">
        <v>44</v>
      </c>
      <c r="L57" s="11"/>
      <c r="M57" s="11"/>
      <c r="N57" s="11" t="s">
        <v>23</v>
      </c>
      <c r="O57" s="11" t="s">
        <v>257</v>
      </c>
      <c r="P57" s="11" t="s">
        <v>258</v>
      </c>
      <c r="Q57" s="22">
        <v>64.041499999999999</v>
      </c>
      <c r="R57" s="26" t="s">
        <v>39</v>
      </c>
      <c r="S57" s="26" t="s">
        <v>39</v>
      </c>
      <c r="T57" s="59">
        <v>10.00075</v>
      </c>
      <c r="U57" s="153" t="s">
        <v>39</v>
      </c>
      <c r="V57" s="26">
        <v>23.414157894736842</v>
      </c>
      <c r="W57" s="26">
        <v>3558.9520000000002</v>
      </c>
      <c r="X57" s="26">
        <v>42030.205000000002</v>
      </c>
    </row>
    <row r="58" spans="1:26" customFormat="1" ht="18" customHeight="1">
      <c r="A58" s="6" t="s">
        <v>40</v>
      </c>
      <c r="B58" s="20">
        <v>44720</v>
      </c>
      <c r="C58" s="11" t="s">
        <v>25</v>
      </c>
      <c r="D58" s="11" t="s">
        <v>34</v>
      </c>
      <c r="E58" s="11" t="s">
        <v>489</v>
      </c>
      <c r="F58" s="11" t="s">
        <v>620</v>
      </c>
      <c r="G58" s="11" t="s">
        <v>328</v>
      </c>
      <c r="H58" s="10">
        <v>30</v>
      </c>
      <c r="I58" s="10"/>
      <c r="J58" s="11"/>
      <c r="K58" s="11" t="s">
        <v>65</v>
      </c>
      <c r="L58" s="11"/>
      <c r="M58" s="11"/>
      <c r="N58" s="11" t="s">
        <v>23</v>
      </c>
      <c r="O58" s="11" t="s">
        <v>326</v>
      </c>
      <c r="P58" s="11" t="s">
        <v>327</v>
      </c>
      <c r="Q58" s="22">
        <v>10.1</v>
      </c>
      <c r="R58" s="26" t="s">
        <v>39</v>
      </c>
      <c r="S58" s="26" t="s">
        <v>39</v>
      </c>
      <c r="T58" s="22">
        <v>3</v>
      </c>
      <c r="U58" s="153">
        <v>22</v>
      </c>
      <c r="V58" s="26">
        <v>61.52608219178083</v>
      </c>
      <c r="W58" s="26">
        <v>8982.8080000000009</v>
      </c>
      <c r="X58" s="26">
        <v>3045.7779999999998</v>
      </c>
    </row>
    <row r="59" spans="1:26" customFormat="1" ht="18" customHeight="1">
      <c r="A59" s="6" t="s">
        <v>40</v>
      </c>
      <c r="B59" s="20">
        <v>44721</v>
      </c>
      <c r="C59" s="11" t="s">
        <v>25</v>
      </c>
      <c r="D59" s="11" t="s">
        <v>34</v>
      </c>
      <c r="E59" s="11" t="s">
        <v>489</v>
      </c>
      <c r="F59" s="11" t="s">
        <v>620</v>
      </c>
      <c r="G59" s="11" t="s">
        <v>331</v>
      </c>
      <c r="H59" s="10">
        <v>45</v>
      </c>
      <c r="I59" s="10"/>
      <c r="J59" s="11"/>
      <c r="K59" s="11" t="s">
        <v>266</v>
      </c>
      <c r="L59" s="11"/>
      <c r="M59" s="11"/>
      <c r="N59" s="11" t="s">
        <v>23</v>
      </c>
      <c r="O59" s="11" t="s">
        <v>329</v>
      </c>
      <c r="P59" s="11" t="s">
        <v>330</v>
      </c>
      <c r="Q59" s="22">
        <v>16.899999999999999</v>
      </c>
      <c r="R59" s="26" t="s">
        <v>39</v>
      </c>
      <c r="S59" s="26" t="s">
        <v>39</v>
      </c>
      <c r="T59" s="22">
        <v>2.9</v>
      </c>
      <c r="U59" s="153" t="s">
        <v>39</v>
      </c>
      <c r="V59" s="26">
        <v>12.143275862068966</v>
      </c>
      <c r="W59" s="26">
        <v>1760.7750000000001</v>
      </c>
      <c r="X59" s="26">
        <v>19513</v>
      </c>
      <c r="Z59" s="152"/>
    </row>
    <row r="60" spans="1:26" customFormat="1" ht="18" customHeight="1">
      <c r="A60" s="6" t="s">
        <v>40</v>
      </c>
      <c r="B60" s="20">
        <v>44727</v>
      </c>
      <c r="C60" s="11" t="s">
        <v>25</v>
      </c>
      <c r="D60" s="11" t="s">
        <v>34</v>
      </c>
      <c r="E60" s="11" t="s">
        <v>489</v>
      </c>
      <c r="F60" s="11" t="s">
        <v>620</v>
      </c>
      <c r="G60" s="11" t="s">
        <v>334</v>
      </c>
      <c r="H60" s="10">
        <v>40</v>
      </c>
      <c r="I60" s="10"/>
      <c r="J60" s="11"/>
      <c r="K60" s="11" t="s">
        <v>74</v>
      </c>
      <c r="L60" s="11"/>
      <c r="M60" s="11"/>
      <c r="N60" s="11" t="s">
        <v>23</v>
      </c>
      <c r="O60" s="11" t="s">
        <v>332</v>
      </c>
      <c r="P60" s="11" t="s">
        <v>333</v>
      </c>
      <c r="Q60" s="22">
        <v>16.5</v>
      </c>
      <c r="R60" s="26" t="s">
        <v>39</v>
      </c>
      <c r="S60" s="26" t="s">
        <v>39</v>
      </c>
      <c r="T60" s="22">
        <v>3.5</v>
      </c>
      <c r="U60" s="153" t="s">
        <v>39</v>
      </c>
      <c r="V60" s="26">
        <v>15.191205673758866</v>
      </c>
      <c r="W60" s="26">
        <v>2141.96</v>
      </c>
      <c r="X60" s="26">
        <v>12101</v>
      </c>
    </row>
    <row r="61" spans="1:26" customFormat="1" ht="18" customHeight="1">
      <c r="A61" s="6" t="s">
        <v>40</v>
      </c>
      <c r="B61" s="20">
        <v>44741</v>
      </c>
      <c r="C61" s="11" t="s">
        <v>25</v>
      </c>
      <c r="D61" s="11" t="s">
        <v>22</v>
      </c>
      <c r="E61" s="11" t="s">
        <v>488</v>
      </c>
      <c r="F61" s="11" t="s">
        <v>620</v>
      </c>
      <c r="G61" s="11" t="s">
        <v>337</v>
      </c>
      <c r="H61" s="10">
        <v>20</v>
      </c>
      <c r="I61" s="10"/>
      <c r="J61" s="11"/>
      <c r="K61" s="11" t="s">
        <v>60</v>
      </c>
      <c r="L61" s="11"/>
      <c r="M61" s="11"/>
      <c r="N61" s="11" t="s">
        <v>23</v>
      </c>
      <c r="O61" s="11" t="s">
        <v>335</v>
      </c>
      <c r="P61" s="11" t="s">
        <v>336</v>
      </c>
      <c r="Q61" s="22">
        <v>91</v>
      </c>
      <c r="R61" s="26" t="s">
        <v>39</v>
      </c>
      <c r="S61" s="26" t="s">
        <v>39</v>
      </c>
      <c r="T61" s="22">
        <v>35.4</v>
      </c>
      <c r="U61" s="153" t="s">
        <v>39</v>
      </c>
      <c r="V61" s="26">
        <v>42.765748091603051</v>
      </c>
      <c r="W61" s="26">
        <v>5602.3130000000001</v>
      </c>
      <c r="X61" s="26">
        <v>42295.182000000001</v>
      </c>
    </row>
    <row r="62" spans="1:26" customFormat="1" ht="18" customHeight="1">
      <c r="A62" s="6" t="s">
        <v>40</v>
      </c>
      <c r="B62" s="20">
        <v>44741</v>
      </c>
      <c r="C62" s="11" t="s">
        <v>25</v>
      </c>
      <c r="D62" s="11" t="s">
        <v>34</v>
      </c>
      <c r="E62" s="11" t="s">
        <v>489</v>
      </c>
      <c r="F62" s="11" t="s">
        <v>620</v>
      </c>
      <c r="G62" s="11" t="s">
        <v>340</v>
      </c>
      <c r="H62" s="10">
        <v>30</v>
      </c>
      <c r="I62" s="10"/>
      <c r="J62" s="11"/>
      <c r="K62" s="11" t="s">
        <v>65</v>
      </c>
      <c r="L62" s="11"/>
      <c r="M62" s="11"/>
      <c r="N62" s="11" t="s">
        <v>23</v>
      </c>
      <c r="O62" s="11" t="s">
        <v>338</v>
      </c>
      <c r="P62" s="11" t="s">
        <v>339</v>
      </c>
      <c r="Q62" s="22">
        <v>13.5</v>
      </c>
      <c r="R62" s="26" t="s">
        <v>39</v>
      </c>
      <c r="S62" s="26" t="s">
        <v>39</v>
      </c>
      <c r="T62" s="22">
        <v>3</v>
      </c>
      <c r="U62" s="153" t="s">
        <v>39</v>
      </c>
      <c r="V62" s="26">
        <v>43.402366412213738</v>
      </c>
      <c r="W62" s="26">
        <v>5685.71</v>
      </c>
      <c r="X62" s="26">
        <v>4624.2870000000003</v>
      </c>
    </row>
    <row r="63" spans="1:26" customFormat="1" ht="18" customHeight="1">
      <c r="A63" s="6" t="s">
        <v>40</v>
      </c>
      <c r="B63" s="20">
        <v>44742</v>
      </c>
      <c r="C63" s="11" t="s">
        <v>25</v>
      </c>
      <c r="D63" s="11" t="s">
        <v>22</v>
      </c>
      <c r="E63" s="11" t="s">
        <v>488</v>
      </c>
      <c r="F63" s="11" t="s">
        <v>620</v>
      </c>
      <c r="G63" s="11" t="s">
        <v>343</v>
      </c>
      <c r="H63" s="10">
        <v>50</v>
      </c>
      <c r="I63" s="10"/>
      <c r="J63" s="11"/>
      <c r="K63" s="11" t="s">
        <v>44</v>
      </c>
      <c r="L63" s="11"/>
      <c r="M63" s="11"/>
      <c r="N63" s="11" t="s">
        <v>23</v>
      </c>
      <c r="O63" s="11" t="s">
        <v>341</v>
      </c>
      <c r="P63" s="11" t="s">
        <v>342</v>
      </c>
      <c r="Q63" s="22">
        <v>592.6</v>
      </c>
      <c r="R63" s="26" t="s">
        <v>39</v>
      </c>
      <c r="S63" s="26" t="s">
        <v>39</v>
      </c>
      <c r="T63" s="22">
        <v>473.5</v>
      </c>
      <c r="U63" s="153">
        <v>1929</v>
      </c>
      <c r="V63" s="26">
        <v>3361.5384615384614</v>
      </c>
      <c r="W63" s="26">
        <v>437000</v>
      </c>
      <c r="X63" s="26">
        <v>852826</v>
      </c>
    </row>
    <row r="64" spans="1:26" customFormat="1" ht="18" customHeight="1">
      <c r="A64" s="6" t="s">
        <v>40</v>
      </c>
      <c r="B64" s="20">
        <v>44725</v>
      </c>
      <c r="C64" s="11" t="s">
        <v>25</v>
      </c>
      <c r="D64" s="11" t="s">
        <v>34</v>
      </c>
      <c r="E64" s="11" t="s">
        <v>489</v>
      </c>
      <c r="F64" s="11"/>
      <c r="G64" s="11" t="s">
        <v>346</v>
      </c>
      <c r="H64" s="10">
        <v>15</v>
      </c>
      <c r="I64" s="10"/>
      <c r="J64" s="11"/>
      <c r="K64" s="11" t="s">
        <v>308</v>
      </c>
      <c r="L64" s="11"/>
      <c r="M64" s="11"/>
      <c r="N64" s="11" t="s">
        <v>23</v>
      </c>
      <c r="O64" s="11" t="s">
        <v>344</v>
      </c>
      <c r="P64" s="11" t="s">
        <v>345</v>
      </c>
      <c r="Q64" s="22">
        <v>80.099999999999994</v>
      </c>
      <c r="R64" s="26" t="s">
        <v>39</v>
      </c>
      <c r="S64" s="26" t="s">
        <v>39</v>
      </c>
      <c r="T64" s="22">
        <v>20</v>
      </c>
      <c r="U64" s="153" t="s">
        <v>39</v>
      </c>
      <c r="V64" s="26">
        <v>12.634897959183673</v>
      </c>
      <c r="W64" s="26">
        <v>1857.33</v>
      </c>
      <c r="X64" s="26">
        <v>41901</v>
      </c>
    </row>
    <row r="65" spans="1:24" customFormat="1" ht="18" customHeight="1">
      <c r="A65" s="6" t="s">
        <v>40</v>
      </c>
      <c r="B65" s="20">
        <v>44732</v>
      </c>
      <c r="C65" s="11" t="s">
        <v>21</v>
      </c>
      <c r="D65" s="11" t="s">
        <v>34</v>
      </c>
      <c r="E65" s="11" t="s">
        <v>489</v>
      </c>
      <c r="F65" s="11" t="s">
        <v>620</v>
      </c>
      <c r="G65" s="11" t="s">
        <v>349</v>
      </c>
      <c r="H65" s="10">
        <v>20</v>
      </c>
      <c r="I65" s="10"/>
      <c r="J65" s="11"/>
      <c r="K65" s="11" t="s">
        <v>60</v>
      </c>
      <c r="L65" s="11"/>
      <c r="M65" s="11"/>
      <c r="N65" s="11" t="s">
        <v>23</v>
      </c>
      <c r="O65" s="11" t="s">
        <v>347</v>
      </c>
      <c r="P65" s="11" t="s">
        <v>348</v>
      </c>
      <c r="Q65" s="22">
        <v>17.399999999999999</v>
      </c>
      <c r="R65" s="26" t="s">
        <v>39</v>
      </c>
      <c r="S65" s="26" t="s">
        <v>39</v>
      </c>
      <c r="T65" s="22">
        <v>14.4</v>
      </c>
      <c r="U65" s="153">
        <v>13</v>
      </c>
      <c r="V65" s="26">
        <v>9.0229714285714273</v>
      </c>
      <c r="W65" s="26">
        <v>1263.2159999999999</v>
      </c>
      <c r="X65" s="26">
        <v>0</v>
      </c>
    </row>
    <row r="66" spans="1:24" customFormat="1" ht="18" customHeight="1">
      <c r="A66" s="6" t="s">
        <v>40</v>
      </c>
      <c r="B66" s="20">
        <v>44741</v>
      </c>
      <c r="C66" s="11" t="s">
        <v>25</v>
      </c>
      <c r="D66" s="11" t="s">
        <v>34</v>
      </c>
      <c r="E66" s="11" t="s">
        <v>489</v>
      </c>
      <c r="F66" s="11"/>
      <c r="G66" s="11" t="s">
        <v>352</v>
      </c>
      <c r="H66" s="10">
        <v>40</v>
      </c>
      <c r="I66" s="10"/>
      <c r="J66" s="11"/>
      <c r="K66" s="11" t="s">
        <v>74</v>
      </c>
      <c r="L66" s="11"/>
      <c r="M66" s="11"/>
      <c r="N66" s="11" t="s">
        <v>23</v>
      </c>
      <c r="O66" s="11" t="s">
        <v>350</v>
      </c>
      <c r="P66" s="11" t="s">
        <v>351</v>
      </c>
      <c r="Q66" s="22">
        <v>28.2</v>
      </c>
      <c r="R66" s="26" t="s">
        <v>39</v>
      </c>
      <c r="S66" s="26" t="s">
        <v>39</v>
      </c>
      <c r="T66" s="22">
        <v>8.1999999999999993</v>
      </c>
      <c r="U66" s="153">
        <v>49</v>
      </c>
      <c r="V66" s="26">
        <v>2.7435133333333335</v>
      </c>
      <c r="W66" s="26">
        <v>370.37430000000001</v>
      </c>
      <c r="X66" s="26">
        <v>7344</v>
      </c>
    </row>
    <row r="67" spans="1:24" customFormat="1" ht="18" customHeight="1">
      <c r="A67" s="6" t="s">
        <v>40</v>
      </c>
      <c r="B67" s="20">
        <v>44747</v>
      </c>
      <c r="C67" s="11" t="s">
        <v>25</v>
      </c>
      <c r="D67" s="11" t="s">
        <v>34</v>
      </c>
      <c r="E67" s="11" t="s">
        <v>489</v>
      </c>
      <c r="F67" s="11" t="s">
        <v>620</v>
      </c>
      <c r="G67" s="11" t="s">
        <v>377</v>
      </c>
      <c r="H67" s="11" t="s">
        <v>378</v>
      </c>
      <c r="I67" s="11"/>
      <c r="J67" s="11"/>
      <c r="K67" s="11" t="s">
        <v>44</v>
      </c>
      <c r="L67" s="11"/>
      <c r="M67" s="11"/>
      <c r="N67" s="11" t="s">
        <v>23</v>
      </c>
      <c r="O67" s="11" t="s">
        <v>375</v>
      </c>
      <c r="P67" s="11" t="s">
        <v>376</v>
      </c>
      <c r="Q67" s="23">
        <v>82.746561548640003</v>
      </c>
      <c r="R67" s="26" t="s">
        <v>39</v>
      </c>
      <c r="S67" s="26" t="s">
        <v>39</v>
      </c>
      <c r="T67" s="141">
        <v>9.920428880735999</v>
      </c>
      <c r="U67" s="153" t="s">
        <v>39</v>
      </c>
      <c r="V67" s="26">
        <v>1.4991364341085271</v>
      </c>
      <c r="W67" s="26">
        <v>193.3886</v>
      </c>
      <c r="X67" s="26">
        <v>1596.46889987588</v>
      </c>
    </row>
    <row r="68" spans="1:24" customFormat="1" ht="18" customHeight="1">
      <c r="A68" s="6" t="s">
        <v>40</v>
      </c>
      <c r="B68" s="20">
        <v>44750</v>
      </c>
      <c r="C68" s="11" t="s">
        <v>25</v>
      </c>
      <c r="D68" s="11" t="s">
        <v>34</v>
      </c>
      <c r="E68" s="11" t="s">
        <v>489</v>
      </c>
      <c r="F68" s="11"/>
      <c r="G68" s="11" t="s">
        <v>381</v>
      </c>
      <c r="H68" s="11" t="s">
        <v>382</v>
      </c>
      <c r="I68" s="11"/>
      <c r="J68" s="11"/>
      <c r="K68" s="11" t="s">
        <v>113</v>
      </c>
      <c r="L68" s="11"/>
      <c r="M68" s="11"/>
      <c r="N68" s="11" t="s">
        <v>23</v>
      </c>
      <c r="O68" s="11" t="s">
        <v>379</v>
      </c>
      <c r="P68" s="11" t="s">
        <v>380</v>
      </c>
      <c r="Q68" s="23">
        <v>88.659468960000012</v>
      </c>
      <c r="R68" s="26" t="s">
        <v>39</v>
      </c>
      <c r="S68" s="26" t="s">
        <v>39</v>
      </c>
      <c r="T68" s="141">
        <v>20.177243350000001</v>
      </c>
      <c r="U68" s="153">
        <v>164</v>
      </c>
      <c r="V68" s="26">
        <v>34.014554687499995</v>
      </c>
      <c r="W68" s="26">
        <v>4353.8629999999994</v>
      </c>
      <c r="X68" s="26">
        <v>41800</v>
      </c>
    </row>
    <row r="69" spans="1:24" customFormat="1" ht="18" customHeight="1">
      <c r="A69" s="6" t="s">
        <v>40</v>
      </c>
      <c r="B69" s="20">
        <v>44753</v>
      </c>
      <c r="C69" s="11" t="s">
        <v>25</v>
      </c>
      <c r="D69" s="11" t="s">
        <v>34</v>
      </c>
      <c r="E69" s="11" t="s">
        <v>489</v>
      </c>
      <c r="F69" s="11"/>
      <c r="G69" s="11" t="s">
        <v>385</v>
      </c>
      <c r="H69" s="11" t="s">
        <v>386</v>
      </c>
      <c r="I69" s="11"/>
      <c r="J69" s="11"/>
      <c r="K69" s="11" t="s">
        <v>38</v>
      </c>
      <c r="L69" s="11"/>
      <c r="M69" s="11"/>
      <c r="N69" s="11" t="s">
        <v>23</v>
      </c>
      <c r="O69" s="11" t="s">
        <v>383</v>
      </c>
      <c r="P69" s="11" t="s">
        <v>384</v>
      </c>
      <c r="Q69" s="23">
        <v>136.73353125</v>
      </c>
      <c r="R69" s="26" t="s">
        <v>39</v>
      </c>
      <c r="S69" s="26" t="s">
        <v>39</v>
      </c>
      <c r="T69" s="141">
        <v>17.00085</v>
      </c>
      <c r="U69" s="153">
        <v>626</v>
      </c>
      <c r="V69" s="26">
        <v>12.805543307086612</v>
      </c>
      <c r="W69" s="26">
        <v>1626.3039999999999</v>
      </c>
      <c r="X69" s="26">
        <v>219644</v>
      </c>
    </row>
    <row r="70" spans="1:24" customFormat="1" ht="18" customHeight="1">
      <c r="A70" s="6" t="s">
        <v>40</v>
      </c>
      <c r="B70" s="20">
        <v>44755</v>
      </c>
      <c r="C70" s="11" t="s">
        <v>25</v>
      </c>
      <c r="D70" s="11" t="s">
        <v>34</v>
      </c>
      <c r="E70" s="11" t="s">
        <v>489</v>
      </c>
      <c r="F70" s="11"/>
      <c r="G70" s="11" t="s">
        <v>389</v>
      </c>
      <c r="H70" s="11" t="s">
        <v>390</v>
      </c>
      <c r="I70" s="11"/>
      <c r="J70" s="11"/>
      <c r="K70" s="11" t="s">
        <v>122</v>
      </c>
      <c r="L70" s="11"/>
      <c r="M70" s="11"/>
      <c r="N70" s="11" t="s">
        <v>23</v>
      </c>
      <c r="O70" s="11" t="s">
        <v>387</v>
      </c>
      <c r="P70" s="11" t="s">
        <v>388</v>
      </c>
      <c r="Q70" s="23">
        <v>59.157871660000005</v>
      </c>
      <c r="R70" s="26" t="s">
        <v>39</v>
      </c>
      <c r="S70" s="26" t="s">
        <v>39</v>
      </c>
      <c r="T70" s="141">
        <v>12.386071660000001</v>
      </c>
      <c r="U70" s="153" t="s">
        <v>39</v>
      </c>
      <c r="V70" s="26">
        <v>15.525855999999999</v>
      </c>
      <c r="W70" s="26">
        <v>1940.732</v>
      </c>
      <c r="X70" s="26">
        <v>4861.7849999999999</v>
      </c>
    </row>
    <row r="71" spans="1:24" customFormat="1" ht="18" customHeight="1">
      <c r="A71" s="6" t="s">
        <v>40</v>
      </c>
      <c r="B71" s="20">
        <v>44764</v>
      </c>
      <c r="C71" s="11" t="s">
        <v>25</v>
      </c>
      <c r="D71" s="11" t="s">
        <v>34</v>
      </c>
      <c r="E71" s="11" t="s">
        <v>489</v>
      </c>
      <c r="F71" s="11" t="s">
        <v>620</v>
      </c>
      <c r="G71" s="11" t="s">
        <v>393</v>
      </c>
      <c r="H71" s="11" t="s">
        <v>378</v>
      </c>
      <c r="I71" s="11"/>
      <c r="J71" s="11"/>
      <c r="K71" s="11" t="s">
        <v>44</v>
      </c>
      <c r="L71" s="11"/>
      <c r="M71" s="11"/>
      <c r="N71" s="11" t="s">
        <v>23</v>
      </c>
      <c r="O71" s="11" t="s">
        <v>391</v>
      </c>
      <c r="P71" s="11" t="s">
        <v>392</v>
      </c>
      <c r="Q71" s="23">
        <v>58.852129113970484</v>
      </c>
      <c r="R71" s="26" t="s">
        <v>39</v>
      </c>
      <c r="S71" s="26" t="s">
        <v>39</v>
      </c>
      <c r="T71" s="141">
        <v>14.77860000197048</v>
      </c>
      <c r="U71" s="153" t="s">
        <v>39</v>
      </c>
      <c r="V71" s="26">
        <v>253.97926724137929</v>
      </c>
      <c r="W71" s="26">
        <v>29461.594999999998</v>
      </c>
      <c r="X71" s="26">
        <v>21342.2996849679</v>
      </c>
    </row>
    <row r="72" spans="1:24" customFormat="1" ht="18" customHeight="1">
      <c r="A72" s="6" t="s">
        <v>40</v>
      </c>
      <c r="B72" s="20">
        <v>44748</v>
      </c>
      <c r="C72" s="11" t="s">
        <v>25</v>
      </c>
      <c r="D72" s="11" t="s">
        <v>34</v>
      </c>
      <c r="E72" s="11" t="s">
        <v>489</v>
      </c>
      <c r="F72" s="11" t="s">
        <v>620</v>
      </c>
      <c r="G72" s="11" t="s">
        <v>396</v>
      </c>
      <c r="H72" s="11" t="s">
        <v>378</v>
      </c>
      <c r="I72" s="11"/>
      <c r="J72" s="11"/>
      <c r="K72" s="11" t="s">
        <v>44</v>
      </c>
      <c r="L72" s="11"/>
      <c r="M72" s="11"/>
      <c r="N72" s="11" t="s">
        <v>23</v>
      </c>
      <c r="O72" s="11" t="s">
        <v>394</v>
      </c>
      <c r="P72" s="11" t="s">
        <v>395</v>
      </c>
      <c r="Q72" s="23">
        <v>16.474319999999999</v>
      </c>
      <c r="R72" s="26" t="s">
        <v>39</v>
      </c>
      <c r="S72" s="26" t="s">
        <v>39</v>
      </c>
      <c r="T72" s="141">
        <v>6.6420000000000003</v>
      </c>
      <c r="U72" s="153" t="s">
        <v>39</v>
      </c>
      <c r="V72" s="26">
        <v>116.48184920634921</v>
      </c>
      <c r="W72" s="26">
        <v>14676.713</v>
      </c>
      <c r="X72" s="26">
        <v>57748.271000000001</v>
      </c>
    </row>
    <row r="73" spans="1:24" customFormat="1" ht="18" customHeight="1">
      <c r="A73" s="6" t="s">
        <v>40</v>
      </c>
      <c r="B73" s="20">
        <v>44755</v>
      </c>
      <c r="C73" s="11" t="s">
        <v>25</v>
      </c>
      <c r="D73" s="11" t="s">
        <v>34</v>
      </c>
      <c r="E73" s="11" t="s">
        <v>489</v>
      </c>
      <c r="F73" s="11" t="s">
        <v>620</v>
      </c>
      <c r="G73" s="11" t="s">
        <v>399</v>
      </c>
      <c r="H73" s="11" t="s">
        <v>400</v>
      </c>
      <c r="I73" s="11"/>
      <c r="J73" s="11"/>
      <c r="K73" s="11" t="s">
        <v>74</v>
      </c>
      <c r="L73" s="11"/>
      <c r="M73" s="11"/>
      <c r="N73" s="11" t="s">
        <v>23</v>
      </c>
      <c r="O73" s="11" t="s">
        <v>397</v>
      </c>
      <c r="P73" s="11" t="s">
        <v>398</v>
      </c>
      <c r="Q73" s="23">
        <v>19.351500000000001</v>
      </c>
      <c r="R73" s="26" t="s">
        <v>39</v>
      </c>
      <c r="S73" s="26" t="s">
        <v>39</v>
      </c>
      <c r="T73" s="141">
        <v>3.6015000000000001</v>
      </c>
      <c r="U73" s="153" t="s">
        <v>39</v>
      </c>
      <c r="V73" s="26">
        <v>13.180173553719008</v>
      </c>
      <c r="W73" s="26">
        <v>1594.8009999999999</v>
      </c>
      <c r="X73" s="26">
        <v>41164.714999999997</v>
      </c>
    </row>
    <row r="74" spans="1:24" customFormat="1" ht="18" customHeight="1">
      <c r="A74" s="6" t="s">
        <v>40</v>
      </c>
      <c r="B74" s="20">
        <v>44761</v>
      </c>
      <c r="C74" s="11" t="s">
        <v>25</v>
      </c>
      <c r="D74" s="11" t="s">
        <v>34</v>
      </c>
      <c r="E74" s="11" t="s">
        <v>489</v>
      </c>
      <c r="F74" s="11" t="s">
        <v>620</v>
      </c>
      <c r="G74" s="11" t="s">
        <v>403</v>
      </c>
      <c r="H74" s="11" t="s">
        <v>400</v>
      </c>
      <c r="I74" s="11"/>
      <c r="J74" s="11"/>
      <c r="K74" s="11" t="s">
        <v>74</v>
      </c>
      <c r="L74" s="11"/>
      <c r="M74" s="11"/>
      <c r="N74" s="11" t="s">
        <v>23</v>
      </c>
      <c r="O74" s="11" t="s">
        <v>401</v>
      </c>
      <c r="P74" s="11" t="s">
        <v>402</v>
      </c>
      <c r="Q74" s="23">
        <v>17</v>
      </c>
      <c r="R74" s="26" t="s">
        <v>39</v>
      </c>
      <c r="S74" s="26" t="s">
        <v>39</v>
      </c>
      <c r="T74" s="141">
        <v>2</v>
      </c>
      <c r="U74" s="153" t="s">
        <v>39</v>
      </c>
      <c r="V74" s="26">
        <v>71.091564102564107</v>
      </c>
      <c r="W74" s="26">
        <v>8317.7129999999997</v>
      </c>
      <c r="X74" s="26">
        <v>20038.895</v>
      </c>
    </row>
    <row r="75" spans="1:24" customFormat="1" ht="18" customHeight="1">
      <c r="A75" s="6" t="s">
        <v>40</v>
      </c>
      <c r="B75" s="20">
        <v>44762</v>
      </c>
      <c r="C75" s="11" t="s">
        <v>25</v>
      </c>
      <c r="D75" s="11" t="s">
        <v>34</v>
      </c>
      <c r="E75" s="11" t="s">
        <v>489</v>
      </c>
      <c r="F75" s="11" t="s">
        <v>620</v>
      </c>
      <c r="G75" s="11" t="s">
        <v>406</v>
      </c>
      <c r="H75" s="11" t="s">
        <v>378</v>
      </c>
      <c r="I75" s="11"/>
      <c r="J75" s="11"/>
      <c r="K75" s="11" t="s">
        <v>44</v>
      </c>
      <c r="L75" s="11"/>
      <c r="M75" s="11"/>
      <c r="N75" s="11" t="s">
        <v>23</v>
      </c>
      <c r="O75" s="11" t="s">
        <v>404</v>
      </c>
      <c r="P75" s="11" t="s">
        <v>405</v>
      </c>
      <c r="Q75" s="23">
        <v>56</v>
      </c>
      <c r="R75" s="26" t="s">
        <v>39</v>
      </c>
      <c r="S75" s="26" t="s">
        <v>39</v>
      </c>
      <c r="T75" s="141">
        <v>6</v>
      </c>
      <c r="U75" s="153" t="s">
        <v>39</v>
      </c>
      <c r="V75" s="26">
        <v>7.5730853448275868</v>
      </c>
      <c r="W75" s="26">
        <v>878.47790000000009</v>
      </c>
      <c r="X75" s="26">
        <v>47054.245999999999</v>
      </c>
    </row>
    <row r="76" spans="1:24" customFormat="1" ht="18" customHeight="1">
      <c r="A76" s="6" t="s">
        <v>40</v>
      </c>
      <c r="B76" s="20">
        <v>44774</v>
      </c>
      <c r="C76" s="11" t="s">
        <v>25</v>
      </c>
      <c r="D76" s="11" t="s">
        <v>34</v>
      </c>
      <c r="E76" s="11" t="s">
        <v>489</v>
      </c>
      <c r="F76" s="11" t="s">
        <v>620</v>
      </c>
      <c r="G76" s="11" t="s">
        <v>463</v>
      </c>
      <c r="H76" s="11" t="s">
        <v>378</v>
      </c>
      <c r="I76" s="11"/>
      <c r="J76" s="11"/>
      <c r="K76" s="11" t="s">
        <v>44</v>
      </c>
      <c r="L76" s="11"/>
      <c r="M76" s="11"/>
      <c r="N76" s="11" t="s">
        <v>23</v>
      </c>
      <c r="O76" s="11" t="s">
        <v>461</v>
      </c>
      <c r="P76" s="11" t="s">
        <v>462</v>
      </c>
      <c r="Q76" s="24">
        <v>119.99760000000001</v>
      </c>
      <c r="R76" s="26" t="s">
        <v>39</v>
      </c>
      <c r="S76" s="26" t="s">
        <v>39</v>
      </c>
      <c r="T76" s="142">
        <v>30.031200000000002</v>
      </c>
      <c r="U76" s="153" t="s">
        <v>39</v>
      </c>
      <c r="V76" s="26">
        <v>69.391203703703709</v>
      </c>
      <c r="W76" s="26">
        <v>7494.25</v>
      </c>
      <c r="X76" s="26">
        <v>126450.179</v>
      </c>
    </row>
    <row r="77" spans="1:24" customFormat="1" ht="18" customHeight="1">
      <c r="A77" s="6" t="s">
        <v>40</v>
      </c>
      <c r="B77" s="20">
        <v>44777</v>
      </c>
      <c r="C77" s="11" t="s">
        <v>25</v>
      </c>
      <c r="D77" s="11" t="s">
        <v>34</v>
      </c>
      <c r="E77" s="11" t="s">
        <v>489</v>
      </c>
      <c r="F77" s="11" t="s">
        <v>620</v>
      </c>
      <c r="G77" s="11" t="s">
        <v>464</v>
      </c>
      <c r="H77" s="11" t="s">
        <v>386</v>
      </c>
      <c r="I77" s="11"/>
      <c r="J77" s="11"/>
      <c r="K77" s="11" t="s">
        <v>38</v>
      </c>
      <c r="L77" s="11"/>
      <c r="M77" s="11"/>
      <c r="N77" s="11" t="s">
        <v>23</v>
      </c>
      <c r="O77" s="11" t="s">
        <v>464</v>
      </c>
      <c r="P77" s="11" t="s">
        <v>465</v>
      </c>
      <c r="Q77" s="24">
        <v>27</v>
      </c>
      <c r="R77" s="26" t="s">
        <v>39</v>
      </c>
      <c r="S77" s="26" t="s">
        <v>39</v>
      </c>
      <c r="T77" s="142">
        <v>5.01</v>
      </c>
      <c r="U77" s="153">
        <v>358</v>
      </c>
      <c r="V77" s="26">
        <v>33.717571428571425</v>
      </c>
      <c r="W77" s="26">
        <v>3540.3449999999998</v>
      </c>
      <c r="X77" s="26">
        <v>32284.147000000001</v>
      </c>
    </row>
    <row r="78" spans="1:24" customFormat="1" ht="18" customHeight="1">
      <c r="A78" s="6" t="s">
        <v>40</v>
      </c>
      <c r="B78" s="20">
        <v>44778</v>
      </c>
      <c r="C78" s="11" t="s">
        <v>25</v>
      </c>
      <c r="D78" s="11" t="s">
        <v>34</v>
      </c>
      <c r="E78" s="11" t="s">
        <v>489</v>
      </c>
      <c r="F78" s="11" t="s">
        <v>620</v>
      </c>
      <c r="G78" s="11" t="s">
        <v>468</v>
      </c>
      <c r="H78" s="11" t="s">
        <v>386</v>
      </c>
      <c r="I78" s="11"/>
      <c r="J78" s="11"/>
      <c r="K78" s="11" t="s">
        <v>38</v>
      </c>
      <c r="L78" s="11"/>
      <c r="M78" s="11"/>
      <c r="N78" s="11" t="s">
        <v>23</v>
      </c>
      <c r="O78" s="11" t="s">
        <v>466</v>
      </c>
      <c r="P78" s="11" t="s">
        <v>467</v>
      </c>
      <c r="Q78" s="24">
        <v>32.487220999999998</v>
      </c>
      <c r="R78" s="26" t="s">
        <v>39</v>
      </c>
      <c r="S78" s="26" t="s">
        <v>39</v>
      </c>
      <c r="T78" s="142">
        <v>10.003695</v>
      </c>
      <c r="U78" s="153">
        <v>17</v>
      </c>
      <c r="V78" s="26">
        <v>0.40384615384615385</v>
      </c>
      <c r="W78" s="26">
        <v>42</v>
      </c>
      <c r="X78" s="26" t="s">
        <v>39</v>
      </c>
    </row>
    <row r="79" spans="1:24" customFormat="1" ht="18" customHeight="1">
      <c r="A79" s="6" t="s">
        <v>40</v>
      </c>
      <c r="B79" s="20">
        <v>44824</v>
      </c>
      <c r="C79" s="11" t="s">
        <v>25</v>
      </c>
      <c r="D79" s="11" t="s">
        <v>34</v>
      </c>
      <c r="E79" s="11" t="s">
        <v>489</v>
      </c>
      <c r="F79" s="11" t="s">
        <v>620</v>
      </c>
      <c r="G79" s="11" t="s">
        <v>482</v>
      </c>
      <c r="H79" s="11" t="s">
        <v>386</v>
      </c>
      <c r="I79" s="11"/>
      <c r="J79" s="11"/>
      <c r="K79" s="11" t="s">
        <v>38</v>
      </c>
      <c r="L79" s="11"/>
      <c r="M79" s="11"/>
      <c r="N79" s="11" t="s">
        <v>23</v>
      </c>
      <c r="O79" s="11" t="s">
        <v>480</v>
      </c>
      <c r="P79" s="11" t="s">
        <v>481</v>
      </c>
      <c r="Q79" s="27">
        <v>105.16998351000001</v>
      </c>
      <c r="R79" s="26" t="s">
        <v>39</v>
      </c>
      <c r="S79" s="26" t="s">
        <v>39</v>
      </c>
      <c r="T79" s="143">
        <v>2.5201945100000001</v>
      </c>
      <c r="U79" s="153">
        <v>27</v>
      </c>
      <c r="V79" s="26">
        <v>0.42528081081081076</v>
      </c>
      <c r="W79" s="26">
        <v>31.470779999999998</v>
      </c>
      <c r="X79" s="26">
        <v>1056</v>
      </c>
    </row>
    <row r="80" spans="1:24" customFormat="1" ht="18" customHeight="1">
      <c r="A80" s="6" t="s">
        <v>40</v>
      </c>
      <c r="B80" s="20">
        <v>44833</v>
      </c>
      <c r="C80" s="11" t="s">
        <v>25</v>
      </c>
      <c r="D80" s="11" t="s">
        <v>34</v>
      </c>
      <c r="E80" s="11" t="s">
        <v>489</v>
      </c>
      <c r="F80" s="11" t="s">
        <v>620</v>
      </c>
      <c r="G80" s="11" t="s">
        <v>485</v>
      </c>
      <c r="H80" s="11" t="s">
        <v>378</v>
      </c>
      <c r="I80" s="11"/>
      <c r="J80" s="11"/>
      <c r="K80" s="11" t="s">
        <v>44</v>
      </c>
      <c r="L80" s="11"/>
      <c r="M80" s="11"/>
      <c r="N80" s="11" t="s">
        <v>23</v>
      </c>
      <c r="O80" s="11" t="s">
        <v>483</v>
      </c>
      <c r="P80" s="11" t="s">
        <v>484</v>
      </c>
      <c r="Q80" s="27">
        <v>11.199</v>
      </c>
      <c r="R80" s="26" t="s">
        <v>39</v>
      </c>
      <c r="S80" s="26" t="s">
        <v>39</v>
      </c>
      <c r="T80" s="143">
        <v>2.1989999999999998</v>
      </c>
      <c r="U80" s="153" t="s">
        <v>39</v>
      </c>
      <c r="V80" s="26">
        <v>35.43125757575757</v>
      </c>
      <c r="W80" s="26">
        <v>2338.4629999999997</v>
      </c>
      <c r="X80" s="26" t="s">
        <v>39</v>
      </c>
    </row>
    <row r="81" spans="1:24" customFormat="1" ht="18" customHeight="1">
      <c r="A81" s="6" t="s">
        <v>40</v>
      </c>
      <c r="B81" s="20">
        <v>44841</v>
      </c>
      <c r="C81" s="11" t="s">
        <v>25</v>
      </c>
      <c r="D81" s="11" t="s">
        <v>34</v>
      </c>
      <c r="E81" s="11" t="s">
        <v>489</v>
      </c>
      <c r="F81" s="11" t="s">
        <v>620</v>
      </c>
      <c r="G81" s="11" t="s">
        <v>491</v>
      </c>
      <c r="H81" s="11" t="s">
        <v>390</v>
      </c>
      <c r="I81" s="11"/>
      <c r="J81" s="11"/>
      <c r="K81" s="60" t="s">
        <v>122</v>
      </c>
      <c r="L81" s="11"/>
      <c r="M81" s="11"/>
      <c r="N81" s="11" t="s">
        <v>23</v>
      </c>
      <c r="O81" s="10" t="s">
        <v>480</v>
      </c>
      <c r="P81" s="10" t="s">
        <v>490</v>
      </c>
      <c r="Q81" s="61">
        <v>164.83565950528001</v>
      </c>
      <c r="R81" s="26" t="s">
        <v>39</v>
      </c>
      <c r="S81" s="26" t="s">
        <v>39</v>
      </c>
      <c r="T81" s="62">
        <v>75.293612799999991</v>
      </c>
      <c r="U81" s="153">
        <v>343</v>
      </c>
      <c r="V81" s="26">
        <v>1032.2557540983607</v>
      </c>
      <c r="W81" s="26">
        <v>62967.601000000002</v>
      </c>
      <c r="X81" s="26">
        <v>90816.6810095908</v>
      </c>
    </row>
    <row r="82" spans="1:24" customFormat="1" ht="18" customHeight="1">
      <c r="A82" s="6" t="s">
        <v>40</v>
      </c>
      <c r="B82" s="20">
        <v>44846</v>
      </c>
      <c r="C82" s="11" t="s">
        <v>21</v>
      </c>
      <c r="D82" s="11" t="s">
        <v>34</v>
      </c>
      <c r="E82" s="11" t="s">
        <v>489</v>
      </c>
      <c r="F82" s="11" t="s">
        <v>620</v>
      </c>
      <c r="G82" s="11" t="s">
        <v>493</v>
      </c>
      <c r="H82" s="11" t="s">
        <v>390</v>
      </c>
      <c r="I82" s="11"/>
      <c r="J82" s="11"/>
      <c r="K82" s="60" t="s">
        <v>122</v>
      </c>
      <c r="L82" s="11"/>
      <c r="M82" s="11"/>
      <c r="N82" s="11" t="s">
        <v>23</v>
      </c>
      <c r="O82" s="10" t="s">
        <v>483</v>
      </c>
      <c r="P82" s="10" t="s">
        <v>492</v>
      </c>
      <c r="Q82" s="61">
        <v>204.71464</v>
      </c>
      <c r="R82" s="26" t="s">
        <v>39</v>
      </c>
      <c r="S82" s="26" t="s">
        <v>39</v>
      </c>
      <c r="T82" s="62">
        <v>81.885856000000004</v>
      </c>
      <c r="U82" s="153" t="s">
        <v>39</v>
      </c>
      <c r="V82" s="26">
        <v>87.612982758620703</v>
      </c>
      <c r="W82" s="26">
        <v>5081.5530000000008</v>
      </c>
      <c r="X82" s="26">
        <v>33312.897542349201</v>
      </c>
    </row>
    <row r="83" spans="1:24" customFormat="1" ht="18" customHeight="1">
      <c r="A83" s="6" t="s">
        <v>40</v>
      </c>
      <c r="B83" s="20">
        <v>44853</v>
      </c>
      <c r="C83" s="11" t="s">
        <v>25</v>
      </c>
      <c r="D83" s="11" t="s">
        <v>34</v>
      </c>
      <c r="E83" s="11" t="s">
        <v>489</v>
      </c>
      <c r="F83" s="11" t="s">
        <v>620</v>
      </c>
      <c r="G83" s="11" t="s">
        <v>496</v>
      </c>
      <c r="H83" s="11" t="s">
        <v>386</v>
      </c>
      <c r="I83" s="11"/>
      <c r="J83" s="11"/>
      <c r="K83" s="60" t="s">
        <v>38</v>
      </c>
      <c r="L83" s="11"/>
      <c r="M83" s="11"/>
      <c r="N83" s="11" t="s">
        <v>23</v>
      </c>
      <c r="O83" s="10" t="s">
        <v>494</v>
      </c>
      <c r="P83" s="10" t="s">
        <v>495</v>
      </c>
      <c r="Q83" s="61">
        <v>1628.5304639999999</v>
      </c>
      <c r="R83" s="26" t="s">
        <v>39</v>
      </c>
      <c r="S83" s="26" t="s">
        <v>39</v>
      </c>
      <c r="T83" s="62">
        <v>4.6537480000000002</v>
      </c>
      <c r="U83" s="153" t="s">
        <v>39</v>
      </c>
      <c r="V83" s="26">
        <v>11.518581132075473</v>
      </c>
      <c r="W83" s="26">
        <v>610.48480000000006</v>
      </c>
      <c r="X83" s="26" t="s">
        <v>39</v>
      </c>
    </row>
    <row r="84" spans="1:24" customFormat="1" ht="18" customHeight="1">
      <c r="A84" s="6" t="s">
        <v>40</v>
      </c>
      <c r="B84" s="20">
        <v>44862</v>
      </c>
      <c r="C84" s="11" t="s">
        <v>25</v>
      </c>
      <c r="D84" s="11" t="s">
        <v>34</v>
      </c>
      <c r="E84" s="11" t="s">
        <v>489</v>
      </c>
      <c r="F84" s="11" t="s">
        <v>620</v>
      </c>
      <c r="G84" s="11" t="s">
        <v>499</v>
      </c>
      <c r="H84" s="11" t="s">
        <v>378</v>
      </c>
      <c r="I84" s="11"/>
      <c r="J84" s="11"/>
      <c r="K84" s="60" t="s">
        <v>44</v>
      </c>
      <c r="L84" s="11"/>
      <c r="M84" s="11"/>
      <c r="N84" s="11" t="s">
        <v>23</v>
      </c>
      <c r="O84" s="10" t="s">
        <v>497</v>
      </c>
      <c r="P84" s="10" t="s">
        <v>498</v>
      </c>
      <c r="Q84" s="61">
        <v>140.6679680068589</v>
      </c>
      <c r="R84" s="26" t="s">
        <v>39</v>
      </c>
      <c r="S84" s="26" t="s">
        <v>39</v>
      </c>
      <c r="T84" s="62">
        <v>43.655544283594885</v>
      </c>
      <c r="U84" s="153" t="s">
        <v>39</v>
      </c>
      <c r="V84" s="26">
        <v>367.48389130434776</v>
      </c>
      <c r="W84" s="26">
        <v>16904.258999999998</v>
      </c>
      <c r="X84" s="26">
        <v>19986.216128559099</v>
      </c>
    </row>
    <row r="85" spans="1:24" customFormat="1" ht="18" customHeight="1">
      <c r="A85" s="6" t="s">
        <v>40</v>
      </c>
      <c r="B85" s="20">
        <v>44893</v>
      </c>
      <c r="C85" s="11" t="s">
        <v>25</v>
      </c>
      <c r="D85" s="11" t="s">
        <v>34</v>
      </c>
      <c r="E85" s="11" t="s">
        <v>489</v>
      </c>
      <c r="F85" s="10"/>
      <c r="G85" s="11" t="s">
        <v>536</v>
      </c>
      <c r="H85" s="11" t="s">
        <v>400</v>
      </c>
      <c r="I85" s="11"/>
      <c r="J85" s="11"/>
      <c r="K85" s="144" t="s">
        <v>74</v>
      </c>
      <c r="L85" s="11"/>
      <c r="M85" s="11"/>
      <c r="N85" s="11" t="s">
        <v>23</v>
      </c>
      <c r="O85" s="10" t="s">
        <v>534</v>
      </c>
      <c r="P85" s="10" t="s">
        <v>535</v>
      </c>
      <c r="Q85" s="145">
        <v>9.6884700000000006</v>
      </c>
      <c r="R85" s="26" t="s">
        <v>39</v>
      </c>
      <c r="S85" s="26" t="s">
        <v>39</v>
      </c>
      <c r="T85" s="146">
        <v>1.5000031199999999</v>
      </c>
      <c r="U85" s="153" t="s">
        <v>39</v>
      </c>
      <c r="V85" s="26">
        <v>18.29766</v>
      </c>
      <c r="W85" s="26">
        <v>457.44150000000002</v>
      </c>
      <c r="X85" s="26" t="s">
        <v>39</v>
      </c>
    </row>
    <row r="86" spans="1:24" customFormat="1" ht="18" customHeight="1">
      <c r="A86" s="6" t="s">
        <v>40</v>
      </c>
      <c r="B86" s="20">
        <v>44876</v>
      </c>
      <c r="C86" s="11" t="s">
        <v>25</v>
      </c>
      <c r="D86" s="11" t="s">
        <v>34</v>
      </c>
      <c r="E86" s="11" t="s">
        <v>489</v>
      </c>
      <c r="F86" s="11" t="s">
        <v>620</v>
      </c>
      <c r="G86" s="11" t="s">
        <v>539</v>
      </c>
      <c r="H86" s="11" t="s">
        <v>386</v>
      </c>
      <c r="I86" s="11"/>
      <c r="J86" s="11"/>
      <c r="K86" s="144" t="s">
        <v>38</v>
      </c>
      <c r="L86" s="11"/>
      <c r="M86" s="11"/>
      <c r="N86" s="11" t="s">
        <v>23</v>
      </c>
      <c r="O86" s="10" t="s">
        <v>537</v>
      </c>
      <c r="P86" s="10" t="s">
        <v>538</v>
      </c>
      <c r="Q86" s="145">
        <v>22.5</v>
      </c>
      <c r="R86" s="26" t="s">
        <v>39</v>
      </c>
      <c r="S86" s="26" t="s">
        <v>39</v>
      </c>
      <c r="T86" s="146">
        <v>4.5</v>
      </c>
      <c r="U86" s="153">
        <v>93</v>
      </c>
      <c r="V86" s="26">
        <v>93.16574285714286</v>
      </c>
      <c r="W86" s="26">
        <v>3260.8009999999999</v>
      </c>
      <c r="X86" s="26">
        <v>39891.836000000003</v>
      </c>
    </row>
    <row r="87" spans="1:24" customFormat="1" ht="18" customHeight="1">
      <c r="A87" s="6" t="s">
        <v>40</v>
      </c>
      <c r="B87" s="20">
        <v>44901</v>
      </c>
      <c r="C87" s="11" t="s">
        <v>25</v>
      </c>
      <c r="D87" s="11" t="s">
        <v>34</v>
      </c>
      <c r="E87" s="11" t="s">
        <v>489</v>
      </c>
      <c r="F87" s="11" t="s">
        <v>620</v>
      </c>
      <c r="G87" s="11" t="s">
        <v>541</v>
      </c>
      <c r="H87" s="11" t="s">
        <v>378</v>
      </c>
      <c r="I87" s="11"/>
      <c r="J87" s="11"/>
      <c r="K87" s="64" t="s">
        <v>44</v>
      </c>
      <c r="L87" s="11"/>
      <c r="M87" s="11"/>
      <c r="N87" s="11" t="s">
        <v>23</v>
      </c>
      <c r="O87" s="10" t="s">
        <v>537</v>
      </c>
      <c r="P87" s="10" t="s">
        <v>540</v>
      </c>
      <c r="Q87" s="26">
        <v>34.5</v>
      </c>
      <c r="R87" s="26" t="s">
        <v>39</v>
      </c>
      <c r="S87" s="26" t="s">
        <v>39</v>
      </c>
      <c r="T87" s="45">
        <v>20.399999999999999</v>
      </c>
      <c r="U87" s="153" t="s">
        <v>39</v>
      </c>
      <c r="V87" s="26">
        <v>88.398166666666668</v>
      </c>
      <c r="W87" s="26">
        <v>1591.1669999999999</v>
      </c>
      <c r="X87" s="26">
        <v>12300.508</v>
      </c>
    </row>
    <row r="88" spans="1:24" customFormat="1" ht="18" customHeight="1">
      <c r="A88" s="6" t="s">
        <v>40</v>
      </c>
      <c r="B88" s="20">
        <v>44908</v>
      </c>
      <c r="C88" s="11" t="s">
        <v>25</v>
      </c>
      <c r="D88" s="11" t="s">
        <v>34</v>
      </c>
      <c r="E88" s="11" t="s">
        <v>489</v>
      </c>
      <c r="F88" s="11" t="s">
        <v>620</v>
      </c>
      <c r="G88" s="11" t="s">
        <v>544</v>
      </c>
      <c r="H88" s="11" t="s">
        <v>382</v>
      </c>
      <c r="I88" s="11"/>
      <c r="J88" s="11"/>
      <c r="K88" s="64" t="s">
        <v>113</v>
      </c>
      <c r="L88" s="11"/>
      <c r="M88" s="11"/>
      <c r="N88" s="11" t="s">
        <v>23</v>
      </c>
      <c r="O88" s="10" t="s">
        <v>542</v>
      </c>
      <c r="P88" s="10" t="s">
        <v>543</v>
      </c>
      <c r="Q88" s="26">
        <v>27.792163715159251</v>
      </c>
      <c r="R88" s="26" t="s">
        <v>39</v>
      </c>
      <c r="S88" s="26" t="s">
        <v>39</v>
      </c>
      <c r="T88" s="45">
        <v>8.6844539956432509</v>
      </c>
      <c r="U88" s="153" t="s">
        <v>39</v>
      </c>
      <c r="V88" s="26">
        <v>41.49812857142858</v>
      </c>
      <c r="W88" s="26">
        <v>580.9738000000001</v>
      </c>
      <c r="X88" s="26" t="s">
        <v>39</v>
      </c>
    </row>
    <row r="89" spans="1:24" customFormat="1" ht="18" customHeight="1">
      <c r="A89" s="6" t="s">
        <v>40</v>
      </c>
      <c r="B89" s="20">
        <v>44909</v>
      </c>
      <c r="C89" s="11" t="s">
        <v>25</v>
      </c>
      <c r="D89" s="11" t="s">
        <v>34</v>
      </c>
      <c r="E89" s="11" t="s">
        <v>489</v>
      </c>
      <c r="F89" s="11" t="s">
        <v>620</v>
      </c>
      <c r="G89" s="11" t="s">
        <v>547</v>
      </c>
      <c r="H89" s="11" t="s">
        <v>378</v>
      </c>
      <c r="I89" s="11"/>
      <c r="J89" s="11"/>
      <c r="K89" s="64" t="s">
        <v>44</v>
      </c>
      <c r="L89" s="11"/>
      <c r="M89" s="11"/>
      <c r="N89" s="11" t="s">
        <v>23</v>
      </c>
      <c r="O89" s="10" t="s">
        <v>545</v>
      </c>
      <c r="P89" s="10" t="s">
        <v>546</v>
      </c>
      <c r="Q89" s="26">
        <v>10.5121875</v>
      </c>
      <c r="R89" s="26" t="s">
        <v>39</v>
      </c>
      <c r="S89" s="26" t="s">
        <v>39</v>
      </c>
      <c r="T89" s="45">
        <v>3.0121875</v>
      </c>
      <c r="U89" s="153" t="s">
        <v>39</v>
      </c>
      <c r="V89" s="26">
        <v>18.775458333333333</v>
      </c>
      <c r="W89" s="26">
        <v>225.30549999999999</v>
      </c>
      <c r="X89" s="26" t="s">
        <v>39</v>
      </c>
    </row>
    <row r="90" spans="1:24" customFormat="1" ht="18" customHeight="1">
      <c r="A90" s="6" t="s">
        <v>40</v>
      </c>
      <c r="B90" s="20">
        <v>44909</v>
      </c>
      <c r="C90" s="11" t="s">
        <v>25</v>
      </c>
      <c r="D90" s="11" t="s">
        <v>22</v>
      </c>
      <c r="E90" s="11" t="s">
        <v>488</v>
      </c>
      <c r="F90" s="10"/>
      <c r="G90" s="11" t="s">
        <v>550</v>
      </c>
      <c r="H90" s="11" t="s">
        <v>551</v>
      </c>
      <c r="I90" s="11"/>
      <c r="J90" s="11"/>
      <c r="K90" s="64" t="s">
        <v>65</v>
      </c>
      <c r="L90" s="11"/>
      <c r="M90" s="11"/>
      <c r="N90" s="11" t="s">
        <v>23</v>
      </c>
      <c r="O90" s="10" t="s">
        <v>548</v>
      </c>
      <c r="P90" s="10" t="s">
        <v>549</v>
      </c>
      <c r="Q90" s="26">
        <v>50.267481356839596</v>
      </c>
      <c r="R90" s="26" t="s">
        <v>39</v>
      </c>
      <c r="S90" s="26" t="s">
        <v>39</v>
      </c>
      <c r="T90" s="45">
        <v>11.663427929192199</v>
      </c>
      <c r="U90" s="153" t="s">
        <v>39</v>
      </c>
      <c r="V90" s="26">
        <v>40.493653846153848</v>
      </c>
      <c r="W90" s="26">
        <v>526.41750000000002</v>
      </c>
      <c r="X90" s="26">
        <v>18146.358399227302</v>
      </c>
    </row>
    <row r="91" spans="1:24" customFormat="1" ht="18" customHeight="1">
      <c r="A91" s="6" t="s">
        <v>40</v>
      </c>
      <c r="B91" s="20">
        <v>44910</v>
      </c>
      <c r="C91" s="11" t="s">
        <v>25</v>
      </c>
      <c r="D91" s="11" t="s">
        <v>34</v>
      </c>
      <c r="E91" s="11" t="s">
        <v>489</v>
      </c>
      <c r="F91" s="11" t="s">
        <v>620</v>
      </c>
      <c r="G91" s="11" t="s">
        <v>554</v>
      </c>
      <c r="H91" s="11" t="s">
        <v>378</v>
      </c>
      <c r="I91" s="11"/>
      <c r="J91" s="11"/>
      <c r="K91" s="64" t="s">
        <v>44</v>
      </c>
      <c r="L91" s="11"/>
      <c r="M91" s="11"/>
      <c r="N91" s="11" t="s">
        <v>23</v>
      </c>
      <c r="O91" s="10" t="s">
        <v>552</v>
      </c>
      <c r="P91" s="10" t="s">
        <v>553</v>
      </c>
      <c r="Q91" s="26">
        <v>10.864375000000001</v>
      </c>
      <c r="R91" s="26" t="s">
        <v>39</v>
      </c>
      <c r="S91" s="26" t="s">
        <v>39</v>
      </c>
      <c r="T91" s="45">
        <v>1.8018749999999999</v>
      </c>
      <c r="U91" s="153">
        <v>34</v>
      </c>
      <c r="V91" s="26">
        <v>171.4708181818182</v>
      </c>
      <c r="W91" s="26">
        <v>1886.1790000000001</v>
      </c>
      <c r="X91" s="26">
        <v>23183.106</v>
      </c>
    </row>
    <row r="92" spans="1:24" customFormat="1" ht="18" customHeight="1">
      <c r="A92" s="6" t="s">
        <v>40</v>
      </c>
      <c r="B92" s="20">
        <v>44910</v>
      </c>
      <c r="C92" s="11" t="s">
        <v>21</v>
      </c>
      <c r="D92" s="11" t="s">
        <v>34</v>
      </c>
      <c r="E92" s="11" t="s">
        <v>489</v>
      </c>
      <c r="F92" s="11" t="s">
        <v>620</v>
      </c>
      <c r="G92" s="11" t="s">
        <v>557</v>
      </c>
      <c r="H92" s="11" t="s">
        <v>558</v>
      </c>
      <c r="I92" s="11"/>
      <c r="J92" s="11"/>
      <c r="K92" s="64" t="s">
        <v>559</v>
      </c>
      <c r="L92" s="11"/>
      <c r="M92" s="11"/>
      <c r="N92" s="11" t="s">
        <v>23</v>
      </c>
      <c r="O92" s="10" t="s">
        <v>555</v>
      </c>
      <c r="P92" s="10" t="s">
        <v>556</v>
      </c>
      <c r="Q92" s="26">
        <v>319.78647879757204</v>
      </c>
      <c r="R92" s="26" t="s">
        <v>39</v>
      </c>
      <c r="S92" s="26" t="s">
        <v>39</v>
      </c>
      <c r="T92" s="45">
        <v>15.224285194649999</v>
      </c>
      <c r="U92" s="153">
        <v>513</v>
      </c>
      <c r="V92" s="26">
        <v>12.985758333333335</v>
      </c>
      <c r="W92" s="26">
        <v>155.82910000000001</v>
      </c>
      <c r="X92" s="26">
        <v>202478.666011333</v>
      </c>
    </row>
    <row r="93" spans="1:24" customFormat="1" ht="18" customHeight="1">
      <c r="A93" s="6" t="s">
        <v>40</v>
      </c>
      <c r="B93" s="20">
        <v>44911</v>
      </c>
      <c r="C93" s="11" t="s">
        <v>25</v>
      </c>
      <c r="D93" s="11" t="s">
        <v>34</v>
      </c>
      <c r="E93" s="11" t="s">
        <v>489</v>
      </c>
      <c r="F93" s="11" t="s">
        <v>620</v>
      </c>
      <c r="G93" s="11" t="s">
        <v>562</v>
      </c>
      <c r="H93" s="11" t="s">
        <v>551</v>
      </c>
      <c r="I93" s="11"/>
      <c r="J93" s="11"/>
      <c r="K93" s="64" t="s">
        <v>65</v>
      </c>
      <c r="L93" s="11"/>
      <c r="M93" s="11"/>
      <c r="N93" s="11" t="s">
        <v>23</v>
      </c>
      <c r="O93" s="10" t="s">
        <v>560</v>
      </c>
      <c r="P93" s="10" t="s">
        <v>561</v>
      </c>
      <c r="Q93" s="26">
        <v>166.9261104</v>
      </c>
      <c r="R93" s="26" t="s">
        <v>39</v>
      </c>
      <c r="S93" s="26" t="s">
        <v>39</v>
      </c>
      <c r="T93" s="45">
        <v>14.6550096</v>
      </c>
      <c r="U93" s="153" t="s">
        <v>39</v>
      </c>
      <c r="V93" s="26">
        <v>71.162000000000006</v>
      </c>
      <c r="W93" s="26">
        <v>711.62</v>
      </c>
      <c r="X93" s="26">
        <v>8858.6010000000006</v>
      </c>
    </row>
    <row r="94" spans="1:24" customFormat="1" ht="18" customHeight="1">
      <c r="A94" s="6" t="s">
        <v>40</v>
      </c>
      <c r="B94" s="20">
        <v>44911</v>
      </c>
      <c r="C94" s="11" t="s">
        <v>25</v>
      </c>
      <c r="D94" s="11" t="s">
        <v>34</v>
      </c>
      <c r="E94" s="11" t="s">
        <v>489</v>
      </c>
      <c r="F94" s="11" t="s">
        <v>620</v>
      </c>
      <c r="G94" s="11" t="s">
        <v>565</v>
      </c>
      <c r="H94" s="11" t="s">
        <v>378</v>
      </c>
      <c r="I94" s="11"/>
      <c r="J94" s="11"/>
      <c r="K94" s="64" t="s">
        <v>44</v>
      </c>
      <c r="L94" s="11"/>
      <c r="M94" s="11"/>
      <c r="N94" s="11" t="s">
        <v>23</v>
      </c>
      <c r="O94" s="10" t="s">
        <v>563</v>
      </c>
      <c r="P94" s="10" t="s">
        <v>564</v>
      </c>
      <c r="Q94" s="26">
        <v>8.9513999999999996</v>
      </c>
      <c r="R94" s="26" t="s">
        <v>39</v>
      </c>
      <c r="S94" s="26" t="s">
        <v>39</v>
      </c>
      <c r="T94" s="45">
        <v>1.7514000000000001</v>
      </c>
      <c r="U94" s="153">
        <v>24</v>
      </c>
      <c r="V94" s="26">
        <v>89.652720000000002</v>
      </c>
      <c r="W94" s="26">
        <v>896.52719999999999</v>
      </c>
      <c r="X94" s="26">
        <v>10030.918</v>
      </c>
    </row>
    <row r="95" spans="1:24" customFormat="1" ht="18" customHeight="1">
      <c r="A95" s="6" t="s">
        <v>40</v>
      </c>
      <c r="B95" s="20">
        <v>44917</v>
      </c>
      <c r="C95" s="11" t="s">
        <v>25</v>
      </c>
      <c r="D95" s="11" t="s">
        <v>34</v>
      </c>
      <c r="E95" s="11" t="s">
        <v>489</v>
      </c>
      <c r="F95" s="11" t="s">
        <v>620</v>
      </c>
      <c r="G95" s="11" t="s">
        <v>568</v>
      </c>
      <c r="H95" s="11" t="s">
        <v>569</v>
      </c>
      <c r="I95" s="11"/>
      <c r="J95" s="11"/>
      <c r="K95" s="64" t="s">
        <v>178</v>
      </c>
      <c r="L95" s="11"/>
      <c r="M95" s="11"/>
      <c r="N95" s="11" t="s">
        <v>23</v>
      </c>
      <c r="O95" s="10" t="s">
        <v>566</v>
      </c>
      <c r="P95" s="10" t="s">
        <v>567</v>
      </c>
      <c r="Q95" s="26">
        <v>38.58419</v>
      </c>
      <c r="R95" s="26" t="s">
        <v>39</v>
      </c>
      <c r="S95" s="26" t="s">
        <v>39</v>
      </c>
      <c r="T95" s="45">
        <v>16</v>
      </c>
      <c r="U95" s="153" t="s">
        <v>39</v>
      </c>
      <c r="V95" s="26">
        <v>129.42096666666666</v>
      </c>
      <c r="W95" s="26">
        <v>776.5258</v>
      </c>
      <c r="X95" s="26">
        <v>93174.062999999995</v>
      </c>
    </row>
    <row r="96" spans="1:24" customFormat="1" ht="18" customHeight="1">
      <c r="A96" s="6" t="s">
        <v>40</v>
      </c>
      <c r="B96" s="20">
        <v>44923</v>
      </c>
      <c r="C96" s="11" t="s">
        <v>25</v>
      </c>
      <c r="D96" s="11" t="s">
        <v>34</v>
      </c>
      <c r="E96" s="11" t="s">
        <v>489</v>
      </c>
      <c r="F96" s="11" t="s">
        <v>620</v>
      </c>
      <c r="G96" s="11" t="s">
        <v>572</v>
      </c>
      <c r="H96" s="11" t="s">
        <v>400</v>
      </c>
      <c r="I96" s="11"/>
      <c r="J96" s="11"/>
      <c r="K96" s="64" t="s">
        <v>74</v>
      </c>
      <c r="L96" s="11"/>
      <c r="M96" s="11"/>
      <c r="N96" s="11" t="s">
        <v>23</v>
      </c>
      <c r="O96" s="10" t="s">
        <v>570</v>
      </c>
      <c r="P96" s="10" t="s">
        <v>571</v>
      </c>
      <c r="Q96" s="26">
        <v>13.88742135</v>
      </c>
      <c r="R96" s="26" t="s">
        <v>39</v>
      </c>
      <c r="S96" s="26" t="s">
        <v>39</v>
      </c>
      <c r="T96" s="45">
        <v>0.39291999999999999</v>
      </c>
      <c r="U96" s="153" t="s">
        <v>39</v>
      </c>
      <c r="V96" s="26">
        <v>0</v>
      </c>
      <c r="W96" s="26">
        <v>0</v>
      </c>
      <c r="X96" s="26" t="s">
        <v>39</v>
      </c>
    </row>
    <row r="97" spans="1:24" customFormat="1" ht="18" customHeight="1">
      <c r="A97" s="6" t="s">
        <v>40</v>
      </c>
      <c r="B97" s="20">
        <v>44924</v>
      </c>
      <c r="C97" s="11" t="s">
        <v>25</v>
      </c>
      <c r="D97" s="11" t="s">
        <v>34</v>
      </c>
      <c r="E97" s="11" t="s">
        <v>489</v>
      </c>
      <c r="F97" s="11" t="s">
        <v>620</v>
      </c>
      <c r="G97" s="11" t="s">
        <v>575</v>
      </c>
      <c r="H97" s="11" t="s">
        <v>576</v>
      </c>
      <c r="I97" s="11"/>
      <c r="J97" s="11"/>
      <c r="K97" s="64" t="s">
        <v>174</v>
      </c>
      <c r="L97" s="11"/>
      <c r="M97" s="11"/>
      <c r="N97" s="11" t="s">
        <v>23</v>
      </c>
      <c r="O97" s="10" t="s">
        <v>573</v>
      </c>
      <c r="P97" s="10" t="s">
        <v>574</v>
      </c>
      <c r="Q97" s="26">
        <v>9.516773109999999</v>
      </c>
      <c r="R97" s="26" t="s">
        <v>39</v>
      </c>
      <c r="S97" s="26" t="s">
        <v>39</v>
      </c>
      <c r="T97" s="45">
        <v>2.1602100000000002</v>
      </c>
      <c r="U97" s="153" t="s">
        <v>39</v>
      </c>
      <c r="V97" s="26">
        <v>82.65</v>
      </c>
      <c r="W97" s="26">
        <v>165.3</v>
      </c>
      <c r="X97" s="26">
        <v>295.44799999999998</v>
      </c>
    </row>
    <row r="98" spans="1:24" customFormat="1" ht="18" customHeight="1">
      <c r="A98" s="6" t="s">
        <v>33</v>
      </c>
      <c r="B98" s="20">
        <v>44586</v>
      </c>
      <c r="C98" s="11" t="s">
        <v>21</v>
      </c>
      <c r="D98" s="11" t="s">
        <v>34</v>
      </c>
      <c r="E98" s="11" t="s">
        <v>488</v>
      </c>
      <c r="F98" s="11"/>
      <c r="G98" s="11" t="s">
        <v>37</v>
      </c>
      <c r="H98" s="10">
        <v>10</v>
      </c>
      <c r="I98" s="10"/>
      <c r="J98" s="11"/>
      <c r="K98" s="11" t="s">
        <v>38</v>
      </c>
      <c r="L98" s="11"/>
      <c r="M98" s="11"/>
      <c r="N98" s="11" t="s">
        <v>23</v>
      </c>
      <c r="O98" s="11" t="s">
        <v>35</v>
      </c>
      <c r="P98" s="11" t="s">
        <v>36</v>
      </c>
      <c r="Q98" s="26">
        <v>206.17735680000001</v>
      </c>
      <c r="R98" s="26">
        <v>168.41199999999998</v>
      </c>
      <c r="S98" s="26">
        <v>0</v>
      </c>
      <c r="T98" s="26">
        <v>168.41199999999998</v>
      </c>
      <c r="U98" s="153">
        <v>143</v>
      </c>
      <c r="V98" s="26">
        <v>0</v>
      </c>
      <c r="W98" s="26">
        <v>0</v>
      </c>
      <c r="X98" s="26">
        <f>5094775*0.0303858</f>
        <v>154808.81419500001</v>
      </c>
    </row>
    <row r="99" spans="1:24" customFormat="1" ht="22.15" customHeight="1">
      <c r="A99" s="6" t="s">
        <v>33</v>
      </c>
      <c r="B99" s="20">
        <v>44673</v>
      </c>
      <c r="C99" s="11" t="s">
        <v>21</v>
      </c>
      <c r="D99" s="11" t="s">
        <v>34</v>
      </c>
      <c r="E99" s="11" t="s">
        <v>488</v>
      </c>
      <c r="F99" s="11"/>
      <c r="G99" s="11" t="s">
        <v>206</v>
      </c>
      <c r="H99" s="10">
        <v>10</v>
      </c>
      <c r="I99" s="10"/>
      <c r="J99" s="11"/>
      <c r="K99" s="11" t="s">
        <v>38</v>
      </c>
      <c r="L99" s="11"/>
      <c r="M99" s="11"/>
      <c r="N99" s="11" t="s">
        <v>23</v>
      </c>
      <c r="O99" s="63" t="s">
        <v>207</v>
      </c>
      <c r="P99" s="63" t="s">
        <v>208</v>
      </c>
      <c r="Q99" s="26">
        <v>174.5</v>
      </c>
      <c r="R99" s="26">
        <v>174.5</v>
      </c>
      <c r="S99" s="26">
        <v>0</v>
      </c>
      <c r="T99" s="26">
        <v>174.5</v>
      </c>
      <c r="U99" s="153">
        <v>2395</v>
      </c>
      <c r="V99" s="26">
        <v>0</v>
      </c>
      <c r="W99" s="26">
        <v>0</v>
      </c>
      <c r="X99" s="64">
        <f>571197118*0.0303858</f>
        <v>17356281.388124399</v>
      </c>
    </row>
    <row r="100" spans="1:24" customFormat="1" ht="22.15" customHeight="1">
      <c r="A100" s="6" t="s">
        <v>33</v>
      </c>
      <c r="B100" s="20">
        <v>44775</v>
      </c>
      <c r="C100" s="11" t="s">
        <v>21</v>
      </c>
      <c r="D100" s="11" t="s">
        <v>34</v>
      </c>
      <c r="E100" s="11" t="s">
        <v>488</v>
      </c>
      <c r="F100" s="10"/>
      <c r="G100" s="11" t="s">
        <v>453</v>
      </c>
      <c r="H100" s="11">
        <v>10</v>
      </c>
      <c r="I100" s="11"/>
      <c r="J100" s="11"/>
      <c r="K100" s="64" t="s">
        <v>38</v>
      </c>
      <c r="L100" s="11"/>
      <c r="M100" s="11"/>
      <c r="N100" s="11" t="s">
        <v>23</v>
      </c>
      <c r="O100" s="10" t="s">
        <v>452</v>
      </c>
      <c r="P100" s="10" t="s">
        <v>454</v>
      </c>
      <c r="Q100" s="26">
        <v>389.59037455037799</v>
      </c>
      <c r="R100" s="26">
        <v>402.73506000000003</v>
      </c>
      <c r="S100" s="26">
        <v>0</v>
      </c>
      <c r="T100" s="26">
        <v>402.73506000000003</v>
      </c>
      <c r="U100" s="153">
        <v>7174</v>
      </c>
      <c r="V100" s="26">
        <v>0</v>
      </c>
      <c r="W100" s="26">
        <v>0</v>
      </c>
      <c r="X100" s="26">
        <f>76086619*0.0303858</f>
        <v>2311952.7876102002</v>
      </c>
    </row>
    <row r="101" spans="1:24" customFormat="1" ht="22.15" customHeight="1">
      <c r="A101" s="6" t="s">
        <v>33</v>
      </c>
      <c r="B101" s="20">
        <v>44889</v>
      </c>
      <c r="C101" s="11" t="s">
        <v>25</v>
      </c>
      <c r="D101" s="11" t="s">
        <v>34</v>
      </c>
      <c r="E101" s="11" t="s">
        <v>488</v>
      </c>
      <c r="F101" s="10"/>
      <c r="G101" s="11" t="s">
        <v>530</v>
      </c>
      <c r="H101" s="10"/>
      <c r="I101" s="10"/>
      <c r="J101" s="10"/>
      <c r="K101" s="10"/>
      <c r="L101" s="10"/>
      <c r="M101" s="10"/>
      <c r="N101" s="11" t="s">
        <v>23</v>
      </c>
      <c r="O101" s="10"/>
      <c r="P101" s="10" t="s">
        <v>529</v>
      </c>
      <c r="Q101" s="92">
        <v>19.450199999999999</v>
      </c>
      <c r="R101" s="92" t="s">
        <v>503</v>
      </c>
      <c r="S101" s="92">
        <v>19.48</v>
      </c>
      <c r="T101" s="93">
        <v>19.48</v>
      </c>
      <c r="U101" s="153" t="s">
        <v>39</v>
      </c>
      <c r="V101" s="26">
        <v>0</v>
      </c>
      <c r="W101" s="26">
        <v>0</v>
      </c>
      <c r="X101" s="93" t="s">
        <v>39</v>
      </c>
    </row>
    <row r="102" spans="1:24" customFormat="1" ht="18" customHeight="1">
      <c r="A102" s="6" t="s">
        <v>109</v>
      </c>
      <c r="B102" s="20">
        <v>44607</v>
      </c>
      <c r="C102" s="11" t="s">
        <v>25</v>
      </c>
      <c r="D102" s="11" t="s">
        <v>22</v>
      </c>
      <c r="E102" s="11" t="s">
        <v>488</v>
      </c>
      <c r="F102" s="11"/>
      <c r="G102" s="11" t="s">
        <v>108</v>
      </c>
      <c r="H102" s="10"/>
      <c r="I102" s="10"/>
      <c r="J102" s="11"/>
      <c r="K102" s="11"/>
      <c r="L102" s="11"/>
      <c r="M102" s="11"/>
      <c r="N102" s="11" t="s">
        <v>23</v>
      </c>
      <c r="O102" s="11" t="s">
        <v>106</v>
      </c>
      <c r="P102" s="11" t="s">
        <v>107</v>
      </c>
      <c r="Q102" s="26">
        <v>57.3</v>
      </c>
      <c r="R102" s="26">
        <v>14.6</v>
      </c>
      <c r="S102" s="26">
        <v>0</v>
      </c>
      <c r="T102" s="26">
        <v>14.6</v>
      </c>
      <c r="U102" s="153">
        <v>3</v>
      </c>
      <c r="V102" s="26">
        <v>9</v>
      </c>
      <c r="W102" s="26">
        <v>384</v>
      </c>
      <c r="X102" s="26">
        <v>8910</v>
      </c>
    </row>
    <row r="103" spans="1:24" customFormat="1" ht="18" customHeight="1">
      <c r="A103" s="6" t="s">
        <v>109</v>
      </c>
      <c r="B103" s="20">
        <v>44631</v>
      </c>
      <c r="C103" s="11" t="s">
        <v>25</v>
      </c>
      <c r="D103" s="11" t="s">
        <v>22</v>
      </c>
      <c r="E103" s="11" t="s">
        <v>488</v>
      </c>
      <c r="F103" s="11"/>
      <c r="G103" s="11" t="s">
        <v>195</v>
      </c>
      <c r="H103" s="10"/>
      <c r="I103" s="10"/>
      <c r="J103" s="11"/>
      <c r="K103" s="11"/>
      <c r="L103" s="11"/>
      <c r="M103" s="11"/>
      <c r="N103" s="11" t="s">
        <v>23</v>
      </c>
      <c r="O103" s="11" t="s">
        <v>193</v>
      </c>
      <c r="P103" s="11" t="s">
        <v>194</v>
      </c>
      <c r="Q103" s="26">
        <v>33</v>
      </c>
      <c r="R103" s="26" t="s">
        <v>196</v>
      </c>
      <c r="S103" s="26">
        <v>8.3000000000000007</v>
      </c>
      <c r="T103" s="26">
        <v>8.3000000000000007</v>
      </c>
      <c r="U103" s="153">
        <v>153</v>
      </c>
      <c r="V103" s="26">
        <v>12</v>
      </c>
      <c r="W103" s="26">
        <v>396</v>
      </c>
      <c r="X103" s="26">
        <v>28400</v>
      </c>
    </row>
    <row r="104" spans="1:24" customFormat="1" ht="18" customHeight="1">
      <c r="A104" s="6" t="s">
        <v>109</v>
      </c>
      <c r="B104" s="20">
        <v>44729</v>
      </c>
      <c r="C104" s="11" t="s">
        <v>25</v>
      </c>
      <c r="D104" s="11" t="s">
        <v>22</v>
      </c>
      <c r="E104" s="11" t="s">
        <v>488</v>
      </c>
      <c r="F104" s="11"/>
      <c r="G104" s="11" t="s">
        <v>615</v>
      </c>
      <c r="H104" s="10"/>
      <c r="I104" s="10"/>
      <c r="J104" s="11"/>
      <c r="K104" s="11"/>
      <c r="L104" s="11"/>
      <c r="M104" s="11"/>
      <c r="N104" s="11" t="s">
        <v>23</v>
      </c>
      <c r="O104" s="11" t="s">
        <v>616</v>
      </c>
      <c r="P104" s="11" t="s">
        <v>617</v>
      </c>
      <c r="Q104" s="26">
        <v>241</v>
      </c>
      <c r="R104" s="26">
        <v>66.400000000000006</v>
      </c>
      <c r="S104" s="26">
        <v>0</v>
      </c>
      <c r="T104" s="26">
        <v>66.400000000000006</v>
      </c>
      <c r="U104" s="153">
        <v>530</v>
      </c>
      <c r="V104" s="26">
        <v>27.36</v>
      </c>
      <c r="W104" s="26">
        <v>2462</v>
      </c>
      <c r="X104" s="26">
        <v>79859</v>
      </c>
    </row>
    <row r="105" spans="1:24" customFormat="1" ht="18" customHeight="1">
      <c r="A105" s="6" t="s">
        <v>57</v>
      </c>
      <c r="B105" s="20">
        <v>44595</v>
      </c>
      <c r="C105" s="11" t="s">
        <v>25</v>
      </c>
      <c r="D105" s="11" t="s">
        <v>34</v>
      </c>
      <c r="E105" s="11" t="s">
        <v>489</v>
      </c>
      <c r="F105" s="11"/>
      <c r="G105" s="11" t="s">
        <v>59</v>
      </c>
      <c r="H105" s="10">
        <v>20</v>
      </c>
      <c r="I105" s="10"/>
      <c r="J105" s="11"/>
      <c r="K105" s="11" t="s">
        <v>60</v>
      </c>
      <c r="L105" s="11"/>
      <c r="M105" s="11"/>
      <c r="N105" s="11" t="s">
        <v>23</v>
      </c>
      <c r="O105" s="11" t="s">
        <v>77</v>
      </c>
      <c r="P105" s="11" t="s">
        <v>58</v>
      </c>
      <c r="Q105" s="26">
        <v>4.13</v>
      </c>
      <c r="R105" s="26">
        <v>1.07</v>
      </c>
      <c r="S105" s="26">
        <v>0</v>
      </c>
      <c r="T105" s="26">
        <v>1.07</v>
      </c>
      <c r="U105" s="153">
        <v>11</v>
      </c>
      <c r="V105" s="26">
        <v>6.8508406186606301</v>
      </c>
      <c r="W105" s="26">
        <v>1514.035776724</v>
      </c>
      <c r="X105" s="26">
        <v>337.67542900000001</v>
      </c>
    </row>
    <row r="106" spans="1:24" customFormat="1" ht="18" customHeight="1">
      <c r="A106" s="6" t="s">
        <v>57</v>
      </c>
      <c r="B106" s="20">
        <v>44596</v>
      </c>
      <c r="C106" s="11" t="s">
        <v>25</v>
      </c>
      <c r="D106" s="11" t="s">
        <v>34</v>
      </c>
      <c r="E106" s="11" t="s">
        <v>489</v>
      </c>
      <c r="F106" s="11"/>
      <c r="G106" s="11" t="s">
        <v>62</v>
      </c>
      <c r="H106" s="10">
        <v>20</v>
      </c>
      <c r="I106" s="10"/>
      <c r="J106" s="11"/>
      <c r="K106" s="11" t="s">
        <v>60</v>
      </c>
      <c r="L106" s="11"/>
      <c r="M106" s="11"/>
      <c r="N106" s="11" t="s">
        <v>23</v>
      </c>
      <c r="O106" s="11" t="s">
        <v>78</v>
      </c>
      <c r="P106" s="11" t="s">
        <v>61</v>
      </c>
      <c r="Q106" s="26">
        <v>23.61</v>
      </c>
      <c r="R106" s="26">
        <v>4.8</v>
      </c>
      <c r="S106" s="26">
        <v>0</v>
      </c>
      <c r="T106" s="26">
        <v>4.8</v>
      </c>
      <c r="U106" s="153">
        <v>6</v>
      </c>
      <c r="V106" s="26">
        <v>8.3531880481300504</v>
      </c>
      <c r="W106" s="26">
        <v>1862.7609347329999</v>
      </c>
      <c r="X106" s="26">
        <v>252.25344299999998</v>
      </c>
    </row>
    <row r="107" spans="1:24" customFormat="1" ht="18" customHeight="1">
      <c r="A107" s="6" t="s">
        <v>57</v>
      </c>
      <c r="B107" s="20">
        <v>44602</v>
      </c>
      <c r="C107" s="11" t="s">
        <v>25</v>
      </c>
      <c r="D107" s="11" t="s">
        <v>34</v>
      </c>
      <c r="E107" s="11" t="s">
        <v>489</v>
      </c>
      <c r="F107" s="11"/>
      <c r="G107" s="11" t="s">
        <v>64</v>
      </c>
      <c r="H107" s="10">
        <v>30</v>
      </c>
      <c r="I107" s="10"/>
      <c r="J107" s="11"/>
      <c r="K107" s="11" t="s">
        <v>65</v>
      </c>
      <c r="L107" s="11"/>
      <c r="M107" s="11"/>
      <c r="N107" s="11" t="s">
        <v>23</v>
      </c>
      <c r="O107" s="11" t="s">
        <v>79</v>
      </c>
      <c r="P107" s="11" t="s">
        <v>63</v>
      </c>
      <c r="Q107" s="26">
        <v>53.88</v>
      </c>
      <c r="R107" s="26">
        <v>2.08</v>
      </c>
      <c r="S107" s="26">
        <v>0</v>
      </c>
      <c r="T107" s="26">
        <v>2.08</v>
      </c>
      <c r="U107" s="153">
        <v>0</v>
      </c>
      <c r="V107" s="26">
        <v>16.605071097764203</v>
      </c>
      <c r="W107" s="26">
        <v>3520.275072726</v>
      </c>
      <c r="X107" s="26">
        <v>0</v>
      </c>
    </row>
    <row r="108" spans="1:24" customFormat="1" ht="18" customHeight="1">
      <c r="A108" s="6" t="s">
        <v>57</v>
      </c>
      <c r="B108" s="20">
        <v>44602</v>
      </c>
      <c r="C108" s="11" t="s">
        <v>25</v>
      </c>
      <c r="D108" s="11" t="s">
        <v>34</v>
      </c>
      <c r="E108" s="11" t="s">
        <v>489</v>
      </c>
      <c r="F108" s="11"/>
      <c r="G108" s="11" t="s">
        <v>67</v>
      </c>
      <c r="H108" s="10">
        <v>50</v>
      </c>
      <c r="I108" s="10"/>
      <c r="J108" s="11"/>
      <c r="K108" s="11" t="s">
        <v>44</v>
      </c>
      <c r="L108" s="11"/>
      <c r="M108" s="11"/>
      <c r="N108" s="11" t="s">
        <v>23</v>
      </c>
      <c r="O108" s="11" t="s">
        <v>80</v>
      </c>
      <c r="P108" s="11" t="s">
        <v>66</v>
      </c>
      <c r="Q108" s="26">
        <v>13.3</v>
      </c>
      <c r="R108" s="26">
        <v>0.73</v>
      </c>
      <c r="S108" s="26">
        <v>0</v>
      </c>
      <c r="T108" s="26">
        <v>0.73</v>
      </c>
      <c r="U108" s="153" t="s">
        <v>39</v>
      </c>
      <c r="V108" s="26">
        <v>2.75495097285068</v>
      </c>
      <c r="W108" s="26">
        <v>608.84416500000009</v>
      </c>
      <c r="X108" s="26">
        <v>1000</v>
      </c>
    </row>
    <row r="109" spans="1:24" customFormat="1" ht="18" customHeight="1">
      <c r="A109" s="6" t="s">
        <v>57</v>
      </c>
      <c r="B109" s="20">
        <v>44606</v>
      </c>
      <c r="C109" s="11" t="s">
        <v>25</v>
      </c>
      <c r="D109" s="11" t="s">
        <v>34</v>
      </c>
      <c r="E109" s="11" t="s">
        <v>489</v>
      </c>
      <c r="F109" s="11"/>
      <c r="G109" s="11" t="s">
        <v>69</v>
      </c>
      <c r="H109" s="10">
        <v>10</v>
      </c>
      <c r="I109" s="10"/>
      <c r="J109" s="11"/>
      <c r="K109" s="11" t="s">
        <v>38</v>
      </c>
      <c r="L109" s="11"/>
      <c r="M109" s="11"/>
      <c r="N109" s="11" t="s">
        <v>23</v>
      </c>
      <c r="O109" s="11" t="s">
        <v>81</v>
      </c>
      <c r="P109" s="11" t="s">
        <v>68</v>
      </c>
      <c r="Q109" s="26">
        <v>25.55</v>
      </c>
      <c r="R109" s="26">
        <v>0</v>
      </c>
      <c r="S109" s="26">
        <v>5.35</v>
      </c>
      <c r="T109" s="26">
        <v>5.35</v>
      </c>
      <c r="U109" s="153">
        <v>28</v>
      </c>
      <c r="V109" s="26">
        <v>24.408241531861599</v>
      </c>
      <c r="W109" s="26">
        <v>5467.4461031370001</v>
      </c>
      <c r="X109" s="26">
        <v>13346.51656</v>
      </c>
    </row>
    <row r="110" spans="1:24" customFormat="1" ht="18" customHeight="1">
      <c r="A110" s="6" t="s">
        <v>57</v>
      </c>
      <c r="B110" s="20">
        <v>44613</v>
      </c>
      <c r="C110" s="11" t="s">
        <v>25</v>
      </c>
      <c r="D110" s="11" t="s">
        <v>34</v>
      </c>
      <c r="E110" s="11" t="s">
        <v>489</v>
      </c>
      <c r="F110" s="11"/>
      <c r="G110" s="11" t="s">
        <v>71</v>
      </c>
      <c r="H110" s="10">
        <v>50</v>
      </c>
      <c r="I110" s="10"/>
      <c r="J110" s="11"/>
      <c r="K110" s="11" t="s">
        <v>44</v>
      </c>
      <c r="L110" s="11"/>
      <c r="M110" s="11"/>
      <c r="N110" s="11" t="s">
        <v>23</v>
      </c>
      <c r="O110" s="11" t="s">
        <v>82</v>
      </c>
      <c r="P110" s="11" t="s">
        <v>70</v>
      </c>
      <c r="Q110" s="26">
        <v>6.33</v>
      </c>
      <c r="R110" s="26">
        <v>3.05</v>
      </c>
      <c r="S110" s="26">
        <v>0</v>
      </c>
      <c r="T110" s="26">
        <v>3.05</v>
      </c>
      <c r="U110" s="153">
        <v>35</v>
      </c>
      <c r="V110" s="26">
        <v>4.3270319360246301</v>
      </c>
      <c r="W110" s="26">
        <v>878.38748301299995</v>
      </c>
      <c r="X110" s="26">
        <v>4842.1263730059991</v>
      </c>
    </row>
    <row r="111" spans="1:24" customFormat="1" ht="18" customHeight="1">
      <c r="A111" s="6" t="s">
        <v>57</v>
      </c>
      <c r="B111" s="20">
        <v>44615</v>
      </c>
      <c r="C111" s="11" t="s">
        <v>25</v>
      </c>
      <c r="D111" s="11" t="s">
        <v>34</v>
      </c>
      <c r="E111" s="11" t="s">
        <v>489</v>
      </c>
      <c r="F111" s="11"/>
      <c r="G111" s="11" t="s">
        <v>73</v>
      </c>
      <c r="H111" s="10">
        <v>40</v>
      </c>
      <c r="I111" s="10"/>
      <c r="J111" s="11"/>
      <c r="K111" s="11" t="s">
        <v>74</v>
      </c>
      <c r="L111" s="11"/>
      <c r="M111" s="11"/>
      <c r="N111" s="11" t="s">
        <v>23</v>
      </c>
      <c r="O111" s="11" t="s">
        <v>83</v>
      </c>
      <c r="P111" s="11" t="s">
        <v>72</v>
      </c>
      <c r="Q111" s="26">
        <v>17.02</v>
      </c>
      <c r="R111" s="26">
        <v>4.2699999999999996</v>
      </c>
      <c r="S111" s="26">
        <v>0</v>
      </c>
      <c r="T111" s="26">
        <v>4.2699999999999996</v>
      </c>
      <c r="U111" s="153">
        <v>38</v>
      </c>
      <c r="V111" s="26">
        <v>6.6021675105497399</v>
      </c>
      <c r="W111" s="26">
        <v>1261.0139945149999</v>
      </c>
      <c r="X111" s="26">
        <v>3699.2713289999997</v>
      </c>
    </row>
    <row r="112" spans="1:24" customFormat="1" ht="18" customHeight="1">
      <c r="A112" s="6" t="s">
        <v>57</v>
      </c>
      <c r="B112" s="20">
        <v>44617</v>
      </c>
      <c r="C112" s="11" t="s">
        <v>25</v>
      </c>
      <c r="D112" s="11" t="s">
        <v>34</v>
      </c>
      <c r="E112" s="11" t="s">
        <v>489</v>
      </c>
      <c r="F112" s="11"/>
      <c r="G112" s="11" t="s">
        <v>76</v>
      </c>
      <c r="H112" s="10">
        <v>40</v>
      </c>
      <c r="I112" s="10"/>
      <c r="J112" s="11"/>
      <c r="K112" s="11" t="s">
        <v>74</v>
      </c>
      <c r="L112" s="11"/>
      <c r="M112" s="11"/>
      <c r="N112" s="11" t="s">
        <v>23</v>
      </c>
      <c r="O112" s="11" t="s">
        <v>84</v>
      </c>
      <c r="P112" s="11" t="s">
        <v>75</v>
      </c>
      <c r="Q112" s="26">
        <v>41.97</v>
      </c>
      <c r="R112" s="26">
        <v>18.77</v>
      </c>
      <c r="S112" s="26">
        <v>0</v>
      </c>
      <c r="T112" s="26">
        <v>18.77</v>
      </c>
      <c r="U112" s="153" t="s">
        <v>39</v>
      </c>
      <c r="V112" s="79" t="s">
        <v>39</v>
      </c>
      <c r="W112" s="79" t="s">
        <v>39</v>
      </c>
      <c r="X112" s="26">
        <v>0</v>
      </c>
    </row>
    <row r="113" spans="1:24" customFormat="1" ht="18" customHeight="1">
      <c r="A113" s="6" t="s">
        <v>57</v>
      </c>
      <c r="B113" s="20">
        <v>44631</v>
      </c>
      <c r="C113" s="11" t="s">
        <v>25</v>
      </c>
      <c r="D113" s="11" t="s">
        <v>34</v>
      </c>
      <c r="E113" s="11" t="s">
        <v>489</v>
      </c>
      <c r="F113" s="11"/>
      <c r="G113" s="11" t="s">
        <v>170</v>
      </c>
      <c r="H113" s="10">
        <v>10</v>
      </c>
      <c r="I113" s="10"/>
      <c r="J113" s="11"/>
      <c r="K113" s="11" t="s">
        <v>38</v>
      </c>
      <c r="L113" s="11"/>
      <c r="M113" s="11"/>
      <c r="N113" s="11" t="s">
        <v>23</v>
      </c>
      <c r="O113" s="11" t="s">
        <v>168</v>
      </c>
      <c r="P113" s="11" t="s">
        <v>169</v>
      </c>
      <c r="Q113" s="26">
        <v>7.94</v>
      </c>
      <c r="R113" s="26">
        <v>5.62</v>
      </c>
      <c r="S113" s="26">
        <v>0</v>
      </c>
      <c r="T113" s="26">
        <v>5.62</v>
      </c>
      <c r="U113" s="153">
        <v>12</v>
      </c>
      <c r="V113" s="26">
        <v>16.886474150999998</v>
      </c>
      <c r="W113" s="26">
        <v>3411.0677785020002</v>
      </c>
      <c r="X113" s="26">
        <v>0</v>
      </c>
    </row>
    <row r="114" spans="1:24" customFormat="1" ht="18" customHeight="1">
      <c r="A114" s="6" t="s">
        <v>57</v>
      </c>
      <c r="B114" s="20">
        <v>44643</v>
      </c>
      <c r="C114" s="11" t="s">
        <v>25</v>
      </c>
      <c r="D114" s="11" t="s">
        <v>22</v>
      </c>
      <c r="E114" s="11" t="s">
        <v>488</v>
      </c>
      <c r="F114" s="11"/>
      <c r="G114" s="11" t="s">
        <v>173</v>
      </c>
      <c r="H114" s="10">
        <v>35</v>
      </c>
      <c r="I114" s="10"/>
      <c r="J114" s="11"/>
      <c r="K114" s="11" t="s">
        <v>174</v>
      </c>
      <c r="L114" s="11"/>
      <c r="M114" s="11"/>
      <c r="N114" s="11" t="s">
        <v>23</v>
      </c>
      <c r="O114" s="11" t="s">
        <v>171</v>
      </c>
      <c r="P114" s="11" t="s">
        <v>172</v>
      </c>
      <c r="Q114" s="26">
        <v>10.32</v>
      </c>
      <c r="R114" s="26">
        <v>72.099999999999994</v>
      </c>
      <c r="S114" s="26">
        <v>0</v>
      </c>
      <c r="T114" s="26">
        <v>72.099999999999994</v>
      </c>
      <c r="U114" s="153">
        <v>12</v>
      </c>
      <c r="V114" s="26">
        <v>341.51306467355397</v>
      </c>
      <c r="W114" s="26">
        <v>67278.073740690103</v>
      </c>
      <c r="X114" s="26">
        <v>36647.636999999995</v>
      </c>
    </row>
    <row r="115" spans="1:24" customFormat="1" ht="18" customHeight="1">
      <c r="A115" s="6" t="s">
        <v>57</v>
      </c>
      <c r="B115" s="20">
        <v>44644</v>
      </c>
      <c r="C115" s="11" t="s">
        <v>25</v>
      </c>
      <c r="D115" s="11" t="s">
        <v>34</v>
      </c>
      <c r="E115" s="11" t="s">
        <v>489</v>
      </c>
      <c r="F115" s="11"/>
      <c r="G115" s="11" t="s">
        <v>177</v>
      </c>
      <c r="H115" s="10">
        <v>55</v>
      </c>
      <c r="I115" s="10"/>
      <c r="J115" s="11"/>
      <c r="K115" s="11" t="s">
        <v>178</v>
      </c>
      <c r="L115" s="11"/>
      <c r="M115" s="11"/>
      <c r="N115" s="11" t="s">
        <v>23</v>
      </c>
      <c r="O115" s="11" t="s">
        <v>175</v>
      </c>
      <c r="P115" s="11" t="s">
        <v>176</v>
      </c>
      <c r="Q115" s="26">
        <v>16.27</v>
      </c>
      <c r="R115" s="26">
        <v>4.21</v>
      </c>
      <c r="S115" s="26">
        <v>0</v>
      </c>
      <c r="T115" s="26">
        <v>4.21</v>
      </c>
      <c r="U115" s="153">
        <v>0</v>
      </c>
      <c r="V115" s="26">
        <v>125.57374590683099</v>
      </c>
      <c r="W115" s="26">
        <v>24486.880451831999</v>
      </c>
      <c r="X115" s="26">
        <v>0</v>
      </c>
    </row>
    <row r="116" spans="1:24" customFormat="1" ht="18" customHeight="1">
      <c r="A116" s="6" t="s">
        <v>57</v>
      </c>
      <c r="B116" s="20">
        <v>44648</v>
      </c>
      <c r="C116" s="11" t="s">
        <v>25</v>
      </c>
      <c r="D116" s="11" t="s">
        <v>34</v>
      </c>
      <c r="E116" s="11" t="s">
        <v>489</v>
      </c>
      <c r="F116" s="11"/>
      <c r="G116" s="11" t="s">
        <v>181</v>
      </c>
      <c r="H116" s="10">
        <v>10</v>
      </c>
      <c r="I116" s="10"/>
      <c r="J116" s="11"/>
      <c r="K116" s="11" t="s">
        <v>38</v>
      </c>
      <c r="L116" s="11"/>
      <c r="M116" s="11"/>
      <c r="N116" s="11" t="s">
        <v>23</v>
      </c>
      <c r="O116" s="11" t="s">
        <v>179</v>
      </c>
      <c r="P116" s="11" t="s">
        <v>180</v>
      </c>
      <c r="Q116" s="26">
        <v>66.77</v>
      </c>
      <c r="R116" s="26">
        <v>5.79</v>
      </c>
      <c r="S116" s="26">
        <v>0</v>
      </c>
      <c r="T116" s="26">
        <v>5.79</v>
      </c>
      <c r="U116" s="153">
        <v>455</v>
      </c>
      <c r="V116" s="26">
        <v>29.941353457778298</v>
      </c>
      <c r="W116" s="26">
        <v>5808.6225708090005</v>
      </c>
      <c r="X116" s="26">
        <v>58003.133499999996</v>
      </c>
    </row>
    <row r="117" spans="1:24" customFormat="1" ht="18" customHeight="1">
      <c r="A117" s="6" t="s">
        <v>57</v>
      </c>
      <c r="B117" s="20">
        <v>44648</v>
      </c>
      <c r="C117" s="11" t="s">
        <v>25</v>
      </c>
      <c r="D117" s="11" t="s">
        <v>34</v>
      </c>
      <c r="E117" s="11" t="s">
        <v>489</v>
      </c>
      <c r="F117" s="11"/>
      <c r="G117" s="11" t="s">
        <v>184</v>
      </c>
      <c r="H117" s="10">
        <v>50</v>
      </c>
      <c r="I117" s="10"/>
      <c r="J117" s="11"/>
      <c r="K117" s="11" t="s">
        <v>44</v>
      </c>
      <c r="L117" s="11"/>
      <c r="M117" s="11"/>
      <c r="N117" s="11" t="s">
        <v>23</v>
      </c>
      <c r="O117" s="11" t="s">
        <v>182</v>
      </c>
      <c r="P117" s="11" t="s">
        <v>183</v>
      </c>
      <c r="Q117" s="26">
        <v>22.57</v>
      </c>
      <c r="R117" s="26">
        <v>4.33</v>
      </c>
      <c r="S117" s="26">
        <v>0</v>
      </c>
      <c r="T117" s="26">
        <v>4.33</v>
      </c>
      <c r="U117" s="153">
        <v>15</v>
      </c>
      <c r="V117" s="26">
        <v>4.9773438993837802</v>
      </c>
      <c r="W117" s="26">
        <v>920.80862138599991</v>
      </c>
      <c r="X117" s="26">
        <v>1415.0802899999999</v>
      </c>
    </row>
    <row r="118" spans="1:24" customFormat="1" ht="18" customHeight="1">
      <c r="A118" s="6" t="s">
        <v>57</v>
      </c>
      <c r="B118" s="20">
        <v>44659</v>
      </c>
      <c r="C118" s="11" t="s">
        <v>25</v>
      </c>
      <c r="D118" s="11" t="s">
        <v>34</v>
      </c>
      <c r="E118" s="11" t="s">
        <v>489</v>
      </c>
      <c r="F118" s="11"/>
      <c r="G118" s="11" t="s">
        <v>228</v>
      </c>
      <c r="H118" s="10">
        <v>50</v>
      </c>
      <c r="I118" s="10"/>
      <c r="J118" s="11"/>
      <c r="K118" s="11" t="s">
        <v>44</v>
      </c>
      <c r="L118" s="11"/>
      <c r="M118" s="11"/>
      <c r="N118" s="11" t="s">
        <v>23</v>
      </c>
      <c r="O118" s="11" t="s">
        <v>226</v>
      </c>
      <c r="P118" s="11" t="s">
        <v>227</v>
      </c>
      <c r="Q118" s="26">
        <v>44.241995420000002</v>
      </c>
      <c r="R118" s="26">
        <v>5.0220420800000003</v>
      </c>
      <c r="S118" s="26">
        <v>0</v>
      </c>
      <c r="T118" s="26">
        <v>5.0220420800000003</v>
      </c>
      <c r="U118" s="153">
        <v>0</v>
      </c>
      <c r="V118" s="26">
        <v>40.327010298913095</v>
      </c>
      <c r="W118" s="26">
        <v>7420.169895</v>
      </c>
      <c r="X118" s="26">
        <v>48336</v>
      </c>
    </row>
    <row r="119" spans="1:24" customFormat="1" ht="18" customHeight="1">
      <c r="A119" s="6" t="s">
        <v>57</v>
      </c>
      <c r="B119" s="20">
        <v>44659</v>
      </c>
      <c r="C119" s="11" t="s">
        <v>25</v>
      </c>
      <c r="D119" s="11" t="s">
        <v>34</v>
      </c>
      <c r="E119" s="11" t="s">
        <v>489</v>
      </c>
      <c r="F119" s="11"/>
      <c r="G119" s="11" t="s">
        <v>231</v>
      </c>
      <c r="H119" s="10">
        <v>10</v>
      </c>
      <c r="I119" s="10"/>
      <c r="J119" s="11"/>
      <c r="K119" s="11" t="s">
        <v>38</v>
      </c>
      <c r="L119" s="11"/>
      <c r="M119" s="11"/>
      <c r="N119" s="11" t="s">
        <v>23</v>
      </c>
      <c r="O119" s="11" t="s">
        <v>229</v>
      </c>
      <c r="P119" s="11" t="s">
        <v>230</v>
      </c>
      <c r="Q119" s="26">
        <v>111.5219003374</v>
      </c>
      <c r="R119" s="26">
        <v>26.743948079999999</v>
      </c>
      <c r="S119" s="26">
        <v>2.5386508399999999</v>
      </c>
      <c r="T119" s="26">
        <v>29.282598920000002</v>
      </c>
      <c r="U119" s="153">
        <v>145</v>
      </c>
      <c r="V119" s="26">
        <v>46.076740064264904</v>
      </c>
      <c r="W119" s="26">
        <v>8524.1969118889992</v>
      </c>
      <c r="X119" s="26">
        <v>3889.2862059999998</v>
      </c>
    </row>
    <row r="120" spans="1:24" customFormat="1" ht="18" customHeight="1">
      <c r="A120" s="6" t="s">
        <v>57</v>
      </c>
      <c r="B120" s="20">
        <v>44671</v>
      </c>
      <c r="C120" s="11" t="s">
        <v>25</v>
      </c>
      <c r="D120" s="11" t="s">
        <v>34</v>
      </c>
      <c r="E120" s="11" t="s">
        <v>489</v>
      </c>
      <c r="F120" s="11"/>
      <c r="G120" s="11" t="s">
        <v>234</v>
      </c>
      <c r="H120" s="10">
        <v>50</v>
      </c>
      <c r="I120" s="10"/>
      <c r="J120" s="11"/>
      <c r="K120" s="11" t="s">
        <v>44</v>
      </c>
      <c r="L120" s="11"/>
      <c r="M120" s="11"/>
      <c r="N120" s="11" t="s">
        <v>23</v>
      </c>
      <c r="O120" s="11" t="s">
        <v>232</v>
      </c>
      <c r="P120" s="11" t="s">
        <v>233</v>
      </c>
      <c r="Q120" s="26">
        <v>29.560732399999999</v>
      </c>
      <c r="R120" s="26">
        <v>7.6682103899999996</v>
      </c>
      <c r="S120" s="26">
        <v>0</v>
      </c>
      <c r="T120" s="26">
        <v>7.6682103899999996</v>
      </c>
      <c r="U120" s="153">
        <v>55</v>
      </c>
      <c r="V120" s="26">
        <v>13.6737014689266</v>
      </c>
      <c r="W120" s="26">
        <v>2420.2451599999999</v>
      </c>
      <c r="X120" s="26">
        <v>4407.2440000000006</v>
      </c>
    </row>
    <row r="121" spans="1:24" customFormat="1" ht="18" customHeight="1">
      <c r="A121" s="6" t="s">
        <v>57</v>
      </c>
      <c r="B121" s="20">
        <v>44672</v>
      </c>
      <c r="C121" s="11" t="s">
        <v>25</v>
      </c>
      <c r="D121" s="11" t="s">
        <v>34</v>
      </c>
      <c r="E121" s="11" t="s">
        <v>489</v>
      </c>
      <c r="F121" s="11"/>
      <c r="G121" s="11" t="s">
        <v>237</v>
      </c>
      <c r="H121" s="10">
        <v>40</v>
      </c>
      <c r="I121" s="10"/>
      <c r="J121" s="11"/>
      <c r="K121" s="11" t="s">
        <v>74</v>
      </c>
      <c r="L121" s="11"/>
      <c r="M121" s="11"/>
      <c r="N121" s="11" t="s">
        <v>23</v>
      </c>
      <c r="O121" s="11" t="s">
        <v>235</v>
      </c>
      <c r="P121" s="11" t="s">
        <v>236</v>
      </c>
      <c r="Q121" s="26">
        <v>3.33</v>
      </c>
      <c r="R121" s="26">
        <v>0.58450000000000002</v>
      </c>
      <c r="S121" s="26">
        <v>0</v>
      </c>
      <c r="T121" s="26">
        <v>0.58450000000000002</v>
      </c>
      <c r="U121" s="153" t="s">
        <v>39</v>
      </c>
      <c r="V121" s="26">
        <v>1.39806697076023</v>
      </c>
      <c r="W121" s="26">
        <v>239.06945199999998</v>
      </c>
      <c r="X121" s="26">
        <v>0</v>
      </c>
    </row>
    <row r="122" spans="1:24" customFormat="1" ht="18" customHeight="1">
      <c r="A122" s="6" t="s">
        <v>57</v>
      </c>
      <c r="B122" s="20">
        <v>44680</v>
      </c>
      <c r="C122" s="11" t="s">
        <v>25</v>
      </c>
      <c r="D122" s="11" t="s">
        <v>34</v>
      </c>
      <c r="E122" s="11" t="s">
        <v>489</v>
      </c>
      <c r="F122" s="11"/>
      <c r="G122" s="11" t="s">
        <v>240</v>
      </c>
      <c r="H122" s="10">
        <v>20</v>
      </c>
      <c r="I122" s="10"/>
      <c r="J122" s="11"/>
      <c r="K122" s="11" t="s">
        <v>60</v>
      </c>
      <c r="L122" s="11"/>
      <c r="M122" s="11"/>
      <c r="N122" s="11" t="s">
        <v>23</v>
      </c>
      <c r="O122" s="11" t="s">
        <v>238</v>
      </c>
      <c r="P122" s="11" t="s">
        <v>239</v>
      </c>
      <c r="Q122" s="26">
        <v>27.4519976335</v>
      </c>
      <c r="R122" s="26">
        <v>7.75885479</v>
      </c>
      <c r="S122" s="26">
        <v>0</v>
      </c>
      <c r="T122" s="26">
        <v>7.75885479</v>
      </c>
      <c r="U122" s="153">
        <v>17</v>
      </c>
      <c r="V122" s="26">
        <v>7.5601361922840296</v>
      </c>
      <c r="W122" s="26">
        <v>1277.6630164960002</v>
      </c>
      <c r="X122" s="26">
        <v>1445.7537379999999</v>
      </c>
    </row>
    <row r="123" spans="1:24" customFormat="1" ht="18" customHeight="1">
      <c r="A123" s="6" t="s">
        <v>57</v>
      </c>
      <c r="B123" s="20">
        <v>44687</v>
      </c>
      <c r="C123" s="11" t="s">
        <v>25</v>
      </c>
      <c r="D123" s="11" t="s">
        <v>34</v>
      </c>
      <c r="E123" s="11" t="s">
        <v>489</v>
      </c>
      <c r="F123" s="11"/>
      <c r="G123" s="11" t="s">
        <v>262</v>
      </c>
      <c r="H123" s="10">
        <v>30</v>
      </c>
      <c r="I123" s="10"/>
      <c r="J123" s="11"/>
      <c r="K123" s="11" t="s">
        <v>65</v>
      </c>
      <c r="L123" s="11"/>
      <c r="M123" s="11"/>
      <c r="N123" s="11" t="s">
        <v>23</v>
      </c>
      <c r="O123" s="11" t="s">
        <v>260</v>
      </c>
      <c r="P123" s="11" t="s">
        <v>261</v>
      </c>
      <c r="Q123" s="26">
        <v>10.199999999999999</v>
      </c>
      <c r="R123" s="26">
        <v>2</v>
      </c>
      <c r="S123" s="26">
        <v>0</v>
      </c>
      <c r="T123" s="26">
        <v>2</v>
      </c>
      <c r="U123" s="153">
        <v>8</v>
      </c>
      <c r="V123" s="26">
        <v>6.1953097114159998</v>
      </c>
      <c r="W123" s="26">
        <v>774.41371392699989</v>
      </c>
      <c r="X123" s="26">
        <v>1082.48738</v>
      </c>
    </row>
    <row r="124" spans="1:24" customFormat="1" ht="18" customHeight="1">
      <c r="A124" s="6" t="s">
        <v>57</v>
      </c>
      <c r="B124" s="20">
        <v>44693</v>
      </c>
      <c r="C124" s="11" t="s">
        <v>25</v>
      </c>
      <c r="D124" s="11" t="s">
        <v>34</v>
      </c>
      <c r="E124" s="11" t="s">
        <v>489</v>
      </c>
      <c r="F124" s="11"/>
      <c r="G124" s="11" t="s">
        <v>265</v>
      </c>
      <c r="H124" s="10">
        <v>45</v>
      </c>
      <c r="I124" s="10"/>
      <c r="J124" s="11"/>
      <c r="K124" s="11" t="s">
        <v>266</v>
      </c>
      <c r="L124" s="11"/>
      <c r="M124" s="11"/>
      <c r="N124" s="11" t="s">
        <v>23</v>
      </c>
      <c r="O124" s="11" t="s">
        <v>263</v>
      </c>
      <c r="P124" s="11" t="s">
        <v>264</v>
      </c>
      <c r="Q124" s="26">
        <v>6.3</v>
      </c>
      <c r="R124" s="26">
        <v>2.6</v>
      </c>
      <c r="S124" s="26">
        <v>0</v>
      </c>
      <c r="T124" s="26">
        <v>2.6</v>
      </c>
      <c r="U124" s="153">
        <v>8</v>
      </c>
      <c r="V124" s="26">
        <v>2.3185731261419402</v>
      </c>
      <c r="W124" s="26">
        <v>359.378834552</v>
      </c>
      <c r="X124" s="26">
        <v>841.825647</v>
      </c>
    </row>
    <row r="125" spans="1:24" customFormat="1" ht="18" customHeight="1">
      <c r="A125" s="6" t="s">
        <v>57</v>
      </c>
      <c r="B125" s="20">
        <v>44694</v>
      </c>
      <c r="C125" s="11" t="s">
        <v>25</v>
      </c>
      <c r="D125" s="11" t="s">
        <v>34</v>
      </c>
      <c r="E125" s="11" t="s">
        <v>489</v>
      </c>
      <c r="F125" s="11"/>
      <c r="G125" s="11" t="s">
        <v>269</v>
      </c>
      <c r="H125" s="10">
        <v>10</v>
      </c>
      <c r="I125" s="10"/>
      <c r="J125" s="11"/>
      <c r="K125" s="11" t="s">
        <v>38</v>
      </c>
      <c r="L125" s="11"/>
      <c r="M125" s="11"/>
      <c r="N125" s="11" t="s">
        <v>23</v>
      </c>
      <c r="O125" s="11" t="s">
        <v>267</v>
      </c>
      <c r="P125" s="11" t="s">
        <v>268</v>
      </c>
      <c r="Q125" s="26">
        <v>69.3</v>
      </c>
      <c r="R125" s="26">
        <v>8</v>
      </c>
      <c r="S125" s="26">
        <v>0</v>
      </c>
      <c r="T125" s="26">
        <v>8</v>
      </c>
      <c r="U125" s="153">
        <v>500</v>
      </c>
      <c r="V125" s="26">
        <v>43.978806663580301</v>
      </c>
      <c r="W125" s="26">
        <v>7124.5666794999997</v>
      </c>
      <c r="X125" s="26">
        <v>52896.11</v>
      </c>
    </row>
    <row r="126" spans="1:24" customFormat="1" ht="18" customHeight="1">
      <c r="A126" s="6" t="s">
        <v>57</v>
      </c>
      <c r="B126" s="20">
        <v>44698</v>
      </c>
      <c r="C126" s="11" t="s">
        <v>25</v>
      </c>
      <c r="D126" s="11" t="s">
        <v>34</v>
      </c>
      <c r="E126" s="11" t="s">
        <v>489</v>
      </c>
      <c r="F126" s="11"/>
      <c r="G126" s="11" t="s">
        <v>272</v>
      </c>
      <c r="H126" s="10">
        <v>50</v>
      </c>
      <c r="I126" s="10"/>
      <c r="J126" s="11"/>
      <c r="K126" s="11" t="s">
        <v>44</v>
      </c>
      <c r="L126" s="11"/>
      <c r="M126" s="11"/>
      <c r="N126" s="11" t="s">
        <v>23</v>
      </c>
      <c r="O126" s="11" t="s">
        <v>270</v>
      </c>
      <c r="P126" s="11" t="s">
        <v>271</v>
      </c>
      <c r="Q126" s="26">
        <v>10.8</v>
      </c>
      <c r="R126" s="26">
        <v>1.4</v>
      </c>
      <c r="S126" s="26">
        <v>0</v>
      </c>
      <c r="T126" s="26">
        <v>1.4</v>
      </c>
      <c r="U126" s="153">
        <v>73</v>
      </c>
      <c r="V126" s="26">
        <v>4.8062586382661303</v>
      </c>
      <c r="W126" s="26">
        <v>595.97607114500011</v>
      </c>
      <c r="X126" s="26">
        <v>3767.3957195030002</v>
      </c>
    </row>
    <row r="127" spans="1:24" customFormat="1" ht="18" customHeight="1">
      <c r="A127" s="6" t="s">
        <v>57</v>
      </c>
      <c r="B127" s="20">
        <v>44698</v>
      </c>
      <c r="C127" s="11" t="s">
        <v>25</v>
      </c>
      <c r="D127" s="11" t="s">
        <v>34</v>
      </c>
      <c r="E127" s="11" t="s">
        <v>489</v>
      </c>
      <c r="F127" s="11"/>
      <c r="G127" s="11" t="s">
        <v>275</v>
      </c>
      <c r="H127" s="10">
        <v>40</v>
      </c>
      <c r="I127" s="10"/>
      <c r="J127" s="11"/>
      <c r="K127" s="11" t="s">
        <v>74</v>
      </c>
      <c r="L127" s="11"/>
      <c r="M127" s="11"/>
      <c r="N127" s="11" t="s">
        <v>23</v>
      </c>
      <c r="O127" s="11" t="s">
        <v>273</v>
      </c>
      <c r="P127" s="11" t="s">
        <v>274</v>
      </c>
      <c r="Q127" s="26">
        <v>37.1</v>
      </c>
      <c r="R127" s="26">
        <v>2.9</v>
      </c>
      <c r="S127" s="26">
        <v>0</v>
      </c>
      <c r="T127" s="26">
        <v>2.9</v>
      </c>
      <c r="U127" s="153">
        <v>34</v>
      </c>
      <c r="V127" s="26">
        <v>5.6003441210387104</v>
      </c>
      <c r="W127" s="26">
        <v>868.05333876099996</v>
      </c>
      <c r="X127" s="26">
        <v>3263.6013669999998</v>
      </c>
    </row>
    <row r="128" spans="1:24" customFormat="1" ht="18.399999999999999" customHeight="1">
      <c r="A128" s="6" t="s">
        <v>57</v>
      </c>
      <c r="B128" s="20">
        <v>44700</v>
      </c>
      <c r="C128" s="11" t="s">
        <v>25</v>
      </c>
      <c r="D128" s="11" t="s">
        <v>34</v>
      </c>
      <c r="E128" s="11" t="s">
        <v>489</v>
      </c>
      <c r="F128" s="11"/>
      <c r="G128" s="11" t="s">
        <v>278</v>
      </c>
      <c r="H128" s="10">
        <v>10</v>
      </c>
      <c r="I128" s="10"/>
      <c r="J128" s="11"/>
      <c r="K128" s="11" t="s">
        <v>38</v>
      </c>
      <c r="L128" s="11"/>
      <c r="M128" s="11"/>
      <c r="N128" s="11" t="s">
        <v>23</v>
      </c>
      <c r="O128" s="11" t="s">
        <v>276</v>
      </c>
      <c r="P128" s="11" t="s">
        <v>277</v>
      </c>
      <c r="Q128" s="26">
        <v>6.5</v>
      </c>
      <c r="R128" s="26">
        <v>0.8</v>
      </c>
      <c r="S128" s="26">
        <v>0</v>
      </c>
      <c r="T128" s="26">
        <v>0.8</v>
      </c>
      <c r="U128" s="153" t="s">
        <v>39</v>
      </c>
      <c r="V128" s="26">
        <v>0.84973231730769205</v>
      </c>
      <c r="W128" s="26">
        <v>132.55824150000001</v>
      </c>
      <c r="X128" s="26">
        <v>0</v>
      </c>
    </row>
    <row r="129" spans="1:24" customFormat="1" ht="18" customHeight="1">
      <c r="A129" s="6" t="s">
        <v>57</v>
      </c>
      <c r="B129" s="20">
        <v>44705</v>
      </c>
      <c r="C129" s="11" t="s">
        <v>25</v>
      </c>
      <c r="D129" s="11" t="s">
        <v>34</v>
      </c>
      <c r="E129" s="11" t="s">
        <v>489</v>
      </c>
      <c r="F129" s="11"/>
      <c r="G129" s="11" t="s">
        <v>281</v>
      </c>
      <c r="H129" s="10">
        <v>10</v>
      </c>
      <c r="I129" s="10"/>
      <c r="J129" s="11"/>
      <c r="K129" s="11" t="s">
        <v>38</v>
      </c>
      <c r="L129" s="11"/>
      <c r="M129" s="11"/>
      <c r="N129" s="11" t="s">
        <v>23</v>
      </c>
      <c r="O129" s="11" t="s">
        <v>279</v>
      </c>
      <c r="P129" s="11" t="s">
        <v>280</v>
      </c>
      <c r="Q129" s="26">
        <v>119.7</v>
      </c>
      <c r="R129" s="26">
        <v>9.5</v>
      </c>
      <c r="S129" s="26">
        <v>33.6</v>
      </c>
      <c r="T129" s="26">
        <v>43.2</v>
      </c>
      <c r="U129" s="153" t="s">
        <v>39</v>
      </c>
      <c r="V129" s="26">
        <v>280.02835956324498</v>
      </c>
      <c r="W129" s="26">
        <v>43404.395732303004</v>
      </c>
      <c r="X129" s="26">
        <v>29539.243760000001</v>
      </c>
    </row>
    <row r="130" spans="1:24" customFormat="1" ht="18" customHeight="1">
      <c r="A130" s="6" t="s">
        <v>57</v>
      </c>
      <c r="B130" s="20">
        <v>44721</v>
      </c>
      <c r="C130" s="11" t="s">
        <v>25</v>
      </c>
      <c r="D130" s="11" t="s">
        <v>22</v>
      </c>
      <c r="E130" s="11" t="s">
        <v>488</v>
      </c>
      <c r="F130" s="11"/>
      <c r="G130" s="11" t="s">
        <v>298</v>
      </c>
      <c r="H130" s="10">
        <v>40</v>
      </c>
      <c r="I130" s="10"/>
      <c r="J130" s="11"/>
      <c r="K130" s="11" t="s">
        <v>74</v>
      </c>
      <c r="L130" s="11"/>
      <c r="M130" s="11"/>
      <c r="N130" s="11" t="s">
        <v>23</v>
      </c>
      <c r="O130" s="11" t="s">
        <v>296</v>
      </c>
      <c r="P130" s="11" t="s">
        <v>297</v>
      </c>
      <c r="Q130" s="26">
        <v>201.9</v>
      </c>
      <c r="R130" s="26">
        <v>57.1</v>
      </c>
      <c r="S130" s="26">
        <v>0</v>
      </c>
      <c r="T130" s="26">
        <v>57.1</v>
      </c>
      <c r="U130" s="153">
        <v>375</v>
      </c>
      <c r="V130" s="26">
        <v>375.04944379047197</v>
      </c>
      <c r="W130" s="26">
        <v>54007.119905827996</v>
      </c>
      <c r="X130" s="26">
        <v>254008.88380480002</v>
      </c>
    </row>
    <row r="131" spans="1:24" customFormat="1" ht="18" customHeight="1">
      <c r="A131" s="6" t="s">
        <v>57</v>
      </c>
      <c r="B131" s="20">
        <v>44729</v>
      </c>
      <c r="C131" s="11" t="s">
        <v>25</v>
      </c>
      <c r="D131" s="11" t="s">
        <v>22</v>
      </c>
      <c r="E131" s="11" t="s">
        <v>488</v>
      </c>
      <c r="F131" s="11"/>
      <c r="G131" s="11" t="s">
        <v>301</v>
      </c>
      <c r="H131" s="10">
        <v>50</v>
      </c>
      <c r="I131" s="10"/>
      <c r="J131" s="11"/>
      <c r="K131" s="11" t="s">
        <v>44</v>
      </c>
      <c r="L131" s="11"/>
      <c r="M131" s="11"/>
      <c r="N131" s="11" t="s">
        <v>23</v>
      </c>
      <c r="O131" s="11" t="s">
        <v>299</v>
      </c>
      <c r="P131" s="11" t="s">
        <v>300</v>
      </c>
      <c r="Q131" s="26">
        <v>783.4</v>
      </c>
      <c r="R131" s="26">
        <v>0</v>
      </c>
      <c r="S131" s="26">
        <v>170.2</v>
      </c>
      <c r="T131" s="26">
        <v>170.2</v>
      </c>
      <c r="U131" s="153">
        <v>426</v>
      </c>
      <c r="V131" s="26">
        <v>889.35812955075596</v>
      </c>
      <c r="W131" s="26">
        <v>123620.78000755499</v>
      </c>
      <c r="X131" s="26">
        <v>172805.64599999998</v>
      </c>
    </row>
    <row r="132" spans="1:24" customFormat="1" ht="18" customHeight="1">
      <c r="A132" s="6" t="s">
        <v>57</v>
      </c>
      <c r="B132" s="20">
        <v>44732</v>
      </c>
      <c r="C132" s="11" t="s">
        <v>25</v>
      </c>
      <c r="D132" s="11" t="s">
        <v>34</v>
      </c>
      <c r="E132" s="11" t="s">
        <v>489</v>
      </c>
      <c r="F132" s="11"/>
      <c r="G132" s="11" t="s">
        <v>304</v>
      </c>
      <c r="H132" s="10">
        <v>40</v>
      </c>
      <c r="I132" s="10"/>
      <c r="J132" s="11"/>
      <c r="K132" s="11" t="s">
        <v>74</v>
      </c>
      <c r="L132" s="11"/>
      <c r="M132" s="11"/>
      <c r="N132" s="11" t="s">
        <v>23</v>
      </c>
      <c r="O132" s="11" t="s">
        <v>302</v>
      </c>
      <c r="P132" s="11" t="s">
        <v>303</v>
      </c>
      <c r="Q132" s="26">
        <v>4.3</v>
      </c>
      <c r="R132" s="26">
        <v>1.9</v>
      </c>
      <c r="S132" s="26">
        <v>0</v>
      </c>
      <c r="T132" s="26">
        <v>1.9</v>
      </c>
      <c r="U132" s="153">
        <v>11</v>
      </c>
      <c r="V132" s="26">
        <v>3.0161755724999999</v>
      </c>
      <c r="W132" s="26">
        <v>337.81166411999999</v>
      </c>
      <c r="X132" s="26">
        <v>3769.3662210359998</v>
      </c>
    </row>
    <row r="133" spans="1:24" customFormat="1" ht="18" customHeight="1">
      <c r="A133" s="6" t="s">
        <v>57</v>
      </c>
      <c r="B133" s="20">
        <v>44733</v>
      </c>
      <c r="C133" s="11" t="s">
        <v>25</v>
      </c>
      <c r="D133" s="11" t="s">
        <v>22</v>
      </c>
      <c r="E133" s="11" t="s">
        <v>488</v>
      </c>
      <c r="F133" s="11"/>
      <c r="G133" s="11" t="s">
        <v>307</v>
      </c>
      <c r="H133" s="10">
        <v>15</v>
      </c>
      <c r="I133" s="10"/>
      <c r="J133" s="11"/>
      <c r="K133" s="11" t="s">
        <v>308</v>
      </c>
      <c r="L133" s="11"/>
      <c r="M133" s="11"/>
      <c r="N133" s="11" t="s">
        <v>23</v>
      </c>
      <c r="O133" s="11" t="s">
        <v>305</v>
      </c>
      <c r="P133" s="11" t="s">
        <v>306</v>
      </c>
      <c r="Q133" s="26">
        <v>128.4</v>
      </c>
      <c r="R133" s="26">
        <v>52.6</v>
      </c>
      <c r="S133" s="65">
        <v>0</v>
      </c>
      <c r="T133" s="26">
        <v>52.6</v>
      </c>
      <c r="U133" s="153">
        <v>151</v>
      </c>
      <c r="V133" s="26">
        <v>356.13278234983898</v>
      </c>
      <c r="W133" s="26">
        <v>48790.191181927999</v>
      </c>
      <c r="X133" s="26">
        <v>82219.966369200003</v>
      </c>
    </row>
    <row r="134" spans="1:24" customFormat="1" ht="18" customHeight="1">
      <c r="A134" s="6" t="s">
        <v>57</v>
      </c>
      <c r="B134" s="20">
        <v>44740</v>
      </c>
      <c r="C134" s="11" t="s">
        <v>25</v>
      </c>
      <c r="D134" s="11" t="s">
        <v>34</v>
      </c>
      <c r="E134" s="11" t="s">
        <v>489</v>
      </c>
      <c r="F134" s="11"/>
      <c r="G134" s="11" t="s">
        <v>311</v>
      </c>
      <c r="H134" s="10">
        <v>50</v>
      </c>
      <c r="I134" s="10"/>
      <c r="J134" s="11"/>
      <c r="K134" s="11" t="s">
        <v>44</v>
      </c>
      <c r="L134" s="11"/>
      <c r="M134" s="11"/>
      <c r="N134" s="11" t="s">
        <v>23</v>
      </c>
      <c r="O134" s="11" t="s">
        <v>309</v>
      </c>
      <c r="P134" s="11" t="s">
        <v>310</v>
      </c>
      <c r="Q134" s="26">
        <v>48</v>
      </c>
      <c r="R134" s="26">
        <v>5</v>
      </c>
      <c r="S134" s="65">
        <v>0</v>
      </c>
      <c r="T134" s="26">
        <v>5</v>
      </c>
      <c r="U134" s="153" t="s">
        <v>39</v>
      </c>
      <c r="V134" s="26">
        <v>6.1773093458646597</v>
      </c>
      <c r="W134" s="26">
        <v>821.58214300000009</v>
      </c>
      <c r="X134" s="26">
        <v>0</v>
      </c>
    </row>
    <row r="135" spans="1:24" customFormat="1" ht="18" customHeight="1">
      <c r="A135" s="6" t="s">
        <v>57</v>
      </c>
      <c r="B135" s="66">
        <v>44747</v>
      </c>
      <c r="C135" s="11" t="s">
        <v>25</v>
      </c>
      <c r="D135" s="11" t="s">
        <v>34</v>
      </c>
      <c r="E135" s="11" t="s">
        <v>489</v>
      </c>
      <c r="F135" s="11"/>
      <c r="G135" s="11" t="s">
        <v>361</v>
      </c>
      <c r="H135" s="6">
        <v>50</v>
      </c>
      <c r="I135" s="6"/>
      <c r="J135" s="6"/>
      <c r="K135" s="11" t="s">
        <v>44</v>
      </c>
      <c r="L135" s="6"/>
      <c r="M135" s="6"/>
      <c r="N135" s="11" t="s">
        <v>23</v>
      </c>
      <c r="O135" s="11" t="s">
        <v>359</v>
      </c>
      <c r="P135" s="11" t="s">
        <v>360</v>
      </c>
      <c r="Q135" s="67">
        <v>105.20896924</v>
      </c>
      <c r="R135" s="67">
        <v>15.148010640000001</v>
      </c>
      <c r="S135" s="65">
        <v>15.000000959999999</v>
      </c>
      <c r="T135" s="67">
        <v>30.1480116</v>
      </c>
      <c r="U135" s="153">
        <v>271</v>
      </c>
      <c r="V135" s="26">
        <v>188.47477379523801</v>
      </c>
      <c r="W135" s="26">
        <v>23747.821498199999</v>
      </c>
      <c r="X135" s="26">
        <v>82448</v>
      </c>
    </row>
    <row r="136" spans="1:24" customFormat="1" ht="18" customHeight="1">
      <c r="A136" s="6" t="s">
        <v>57</v>
      </c>
      <c r="B136" s="66">
        <v>44756</v>
      </c>
      <c r="C136" s="11" t="s">
        <v>25</v>
      </c>
      <c r="D136" s="11" t="s">
        <v>34</v>
      </c>
      <c r="E136" s="11" t="s">
        <v>489</v>
      </c>
      <c r="F136" s="11"/>
      <c r="G136" s="11" t="s">
        <v>364</v>
      </c>
      <c r="H136" s="11">
        <v>35</v>
      </c>
      <c r="I136" s="11"/>
      <c r="J136" s="11"/>
      <c r="K136" s="11" t="s">
        <v>174</v>
      </c>
      <c r="L136" s="6"/>
      <c r="M136" s="6"/>
      <c r="N136" s="11" t="s">
        <v>23</v>
      </c>
      <c r="O136" s="11" t="s">
        <v>362</v>
      </c>
      <c r="P136" s="11" t="s">
        <v>363</v>
      </c>
      <c r="Q136" s="67">
        <v>34.2818269773</v>
      </c>
      <c r="R136" s="67">
        <v>28.890859729999999</v>
      </c>
      <c r="S136" s="65">
        <v>0</v>
      </c>
      <c r="T136" s="67">
        <v>28.890859729999999</v>
      </c>
      <c r="U136" s="153">
        <v>1</v>
      </c>
      <c r="V136" s="26">
        <v>10.717325028742399</v>
      </c>
      <c r="W136" s="26">
        <v>707.34345189699991</v>
      </c>
      <c r="X136" s="26">
        <v>0</v>
      </c>
    </row>
    <row r="137" spans="1:24" s="28" customFormat="1" ht="18" customHeight="1">
      <c r="A137" s="6" t="s">
        <v>57</v>
      </c>
      <c r="B137" s="66">
        <v>44757</v>
      </c>
      <c r="C137" s="11" t="s">
        <v>25</v>
      </c>
      <c r="D137" s="11" t="s">
        <v>22</v>
      </c>
      <c r="E137" s="11" t="s">
        <v>488</v>
      </c>
      <c r="F137" s="11"/>
      <c r="G137" s="10" t="s">
        <v>367</v>
      </c>
      <c r="H137" s="11">
        <v>30</v>
      </c>
      <c r="I137" s="11"/>
      <c r="J137" s="11"/>
      <c r="K137" s="11" t="s">
        <v>65</v>
      </c>
      <c r="L137" s="6"/>
      <c r="M137" s="6"/>
      <c r="N137" s="11" t="s">
        <v>23</v>
      </c>
      <c r="O137" s="10" t="s">
        <v>365</v>
      </c>
      <c r="P137" s="10" t="s">
        <v>366</v>
      </c>
      <c r="Q137" s="68">
        <v>43.985909499999998</v>
      </c>
      <c r="R137" s="68">
        <v>7.49</v>
      </c>
      <c r="S137" s="68">
        <v>0</v>
      </c>
      <c r="T137" s="67">
        <v>7.49</v>
      </c>
      <c r="U137" s="153" t="s">
        <v>39</v>
      </c>
      <c r="V137" s="79" t="s">
        <v>39</v>
      </c>
      <c r="W137" s="79" t="s">
        <v>39</v>
      </c>
      <c r="X137" s="26">
        <v>0</v>
      </c>
    </row>
    <row r="138" spans="1:24" s="28" customFormat="1" ht="18" customHeight="1">
      <c r="A138" s="6" t="s">
        <v>57</v>
      </c>
      <c r="B138" s="20">
        <v>44837</v>
      </c>
      <c r="C138" s="11" t="s">
        <v>442</v>
      </c>
      <c r="D138" s="11" t="s">
        <v>22</v>
      </c>
      <c r="E138" s="11" t="s">
        <v>488</v>
      </c>
      <c r="F138" s="10"/>
      <c r="G138" s="10" t="s">
        <v>502</v>
      </c>
      <c r="H138" s="11">
        <v>60</v>
      </c>
      <c r="I138" s="11"/>
      <c r="J138" s="11"/>
      <c r="K138" s="11" t="s">
        <v>122</v>
      </c>
      <c r="L138" s="11"/>
      <c r="M138" s="11"/>
      <c r="N138" s="11" t="s">
        <v>23</v>
      </c>
      <c r="O138" s="10" t="s">
        <v>500</v>
      </c>
      <c r="P138" s="10" t="s">
        <v>501</v>
      </c>
      <c r="Q138" s="68">
        <v>3877.2688870959068</v>
      </c>
      <c r="R138" s="68" t="s">
        <v>503</v>
      </c>
      <c r="S138" s="68" t="s">
        <v>503</v>
      </c>
      <c r="T138" s="68" t="s">
        <v>503</v>
      </c>
      <c r="U138" s="153">
        <v>3800</v>
      </c>
      <c r="V138" s="26">
        <v>1774.7024088670601</v>
      </c>
      <c r="W138" s="26">
        <v>113580.954167492</v>
      </c>
      <c r="X138" s="26">
        <v>1413847</v>
      </c>
    </row>
    <row r="139" spans="1:24" s="28" customFormat="1" ht="18" customHeight="1">
      <c r="A139" s="6" t="s">
        <v>57</v>
      </c>
      <c r="B139" s="20">
        <v>44855</v>
      </c>
      <c r="C139" s="11" t="s">
        <v>25</v>
      </c>
      <c r="D139" s="11" t="s">
        <v>34</v>
      </c>
      <c r="E139" s="11" t="s">
        <v>489</v>
      </c>
      <c r="F139" s="11"/>
      <c r="G139" s="11" t="s">
        <v>506</v>
      </c>
      <c r="H139" s="11">
        <v>55</v>
      </c>
      <c r="I139" s="11"/>
      <c r="J139" s="11"/>
      <c r="K139" s="11" t="s">
        <v>507</v>
      </c>
      <c r="L139" s="54"/>
      <c r="M139" s="54"/>
      <c r="N139" s="11" t="s">
        <v>23</v>
      </c>
      <c r="O139" s="11" t="s">
        <v>504</v>
      </c>
      <c r="P139" s="11" t="s">
        <v>505</v>
      </c>
      <c r="Q139" s="68">
        <v>256.44688903596654</v>
      </c>
      <c r="R139" s="68">
        <v>36.265717743909626</v>
      </c>
      <c r="S139" s="68" t="s">
        <v>39</v>
      </c>
      <c r="T139" s="68">
        <v>36.265717743909626</v>
      </c>
      <c r="U139" s="153">
        <v>0</v>
      </c>
      <c r="V139" s="26">
        <v>116.24945463582101</v>
      </c>
      <c r="W139" s="26">
        <v>4533.728730797</v>
      </c>
      <c r="X139" s="26">
        <v>0</v>
      </c>
    </row>
    <row r="140" spans="1:24" s="28" customFormat="1" ht="18" customHeight="1">
      <c r="A140" s="6" t="s">
        <v>57</v>
      </c>
      <c r="B140" s="20">
        <v>44875</v>
      </c>
      <c r="C140" s="11" t="s">
        <v>25</v>
      </c>
      <c r="D140" s="11" t="s">
        <v>34</v>
      </c>
      <c r="E140" s="11" t="s">
        <v>489</v>
      </c>
      <c r="F140" s="11"/>
      <c r="G140" s="11" t="s">
        <v>528</v>
      </c>
      <c r="H140" s="11">
        <v>20</v>
      </c>
      <c r="I140" s="11"/>
      <c r="J140" s="11"/>
      <c r="K140" s="11" t="s">
        <v>60</v>
      </c>
      <c r="L140" s="11"/>
      <c r="M140" s="11"/>
      <c r="N140" s="11" t="s">
        <v>23</v>
      </c>
      <c r="O140" s="11" t="s">
        <v>526</v>
      </c>
      <c r="P140" s="11" t="s">
        <v>527</v>
      </c>
      <c r="Q140" s="68">
        <v>12.32</v>
      </c>
      <c r="R140" s="68">
        <v>0.99999424000000003</v>
      </c>
      <c r="S140" s="68">
        <v>0</v>
      </c>
      <c r="T140" s="68">
        <v>0.99999424000000003</v>
      </c>
      <c r="U140" s="153" t="s">
        <v>39</v>
      </c>
      <c r="V140" s="26">
        <v>1.2319252857142902</v>
      </c>
      <c r="W140" s="26">
        <v>43.117384999999999</v>
      </c>
      <c r="X140" s="26">
        <v>0</v>
      </c>
    </row>
    <row r="141" spans="1:24" customFormat="1" ht="18" customHeight="1">
      <c r="A141" s="6" t="s">
        <v>57</v>
      </c>
      <c r="B141" s="20">
        <v>44896</v>
      </c>
      <c r="C141" s="11" t="s">
        <v>25</v>
      </c>
      <c r="D141" s="11" t="s">
        <v>22</v>
      </c>
      <c r="E141" s="11" t="s">
        <v>488</v>
      </c>
      <c r="F141" s="11"/>
      <c r="G141" s="11" t="s">
        <v>579</v>
      </c>
      <c r="H141" s="11">
        <v>55</v>
      </c>
      <c r="I141" s="11"/>
      <c r="J141" s="11"/>
      <c r="K141" s="11" t="s">
        <v>178</v>
      </c>
      <c r="L141" s="11"/>
      <c r="M141" s="11"/>
      <c r="N141" s="11" t="s">
        <v>23</v>
      </c>
      <c r="O141" s="11" t="s">
        <v>577</v>
      </c>
      <c r="P141" s="11" t="s">
        <v>578</v>
      </c>
      <c r="Q141" s="68">
        <v>149.75016550000001</v>
      </c>
      <c r="R141" s="68">
        <v>29.354118140000001</v>
      </c>
      <c r="S141" s="68">
        <v>0</v>
      </c>
      <c r="T141" s="68">
        <v>29.354118140000001</v>
      </c>
      <c r="U141" s="153">
        <v>897</v>
      </c>
      <c r="V141" s="26">
        <v>226.19676130000002</v>
      </c>
      <c r="W141" s="26">
        <v>4523.9352259999996</v>
      </c>
      <c r="X141" s="26">
        <v>317651</v>
      </c>
    </row>
    <row r="142" spans="1:24" customFormat="1" ht="18" customHeight="1">
      <c r="A142" s="6" t="s">
        <v>57</v>
      </c>
      <c r="B142" s="20">
        <v>44897</v>
      </c>
      <c r="C142" s="11" t="s">
        <v>25</v>
      </c>
      <c r="D142" s="11" t="s">
        <v>34</v>
      </c>
      <c r="E142" s="11" t="s">
        <v>489</v>
      </c>
      <c r="F142" s="11"/>
      <c r="G142" s="11" t="s">
        <v>582</v>
      </c>
      <c r="H142" s="11">
        <v>50</v>
      </c>
      <c r="I142" s="11"/>
      <c r="J142" s="11"/>
      <c r="K142" s="11" t="s">
        <v>44</v>
      </c>
      <c r="L142" s="11"/>
      <c r="M142" s="11"/>
      <c r="N142" s="11" t="s">
        <v>23</v>
      </c>
      <c r="O142" s="11" t="s">
        <v>580</v>
      </c>
      <c r="P142" s="11" t="s">
        <v>581</v>
      </c>
      <c r="Q142" s="68">
        <v>37.26661936</v>
      </c>
      <c r="R142" s="68">
        <v>10.06339856</v>
      </c>
      <c r="S142" s="68">
        <v>0</v>
      </c>
      <c r="T142" s="68">
        <v>10.06339856</v>
      </c>
      <c r="U142" s="153">
        <v>0</v>
      </c>
      <c r="V142" s="26">
        <v>25.363432368421101</v>
      </c>
      <c r="W142" s="26">
        <v>481.905215</v>
      </c>
      <c r="X142" s="26">
        <v>29407</v>
      </c>
    </row>
    <row r="143" spans="1:24" customFormat="1" ht="18" customHeight="1">
      <c r="A143" s="6" t="s">
        <v>57</v>
      </c>
      <c r="B143" s="20">
        <v>44903</v>
      </c>
      <c r="C143" s="11" t="s">
        <v>25</v>
      </c>
      <c r="D143" s="11" t="s">
        <v>34</v>
      </c>
      <c r="E143" s="11" t="s">
        <v>489</v>
      </c>
      <c r="F143" s="11"/>
      <c r="G143" s="11" t="s">
        <v>585</v>
      </c>
      <c r="H143" s="11">
        <v>15</v>
      </c>
      <c r="I143" s="11"/>
      <c r="J143" s="11"/>
      <c r="K143" s="11" t="s">
        <v>308</v>
      </c>
      <c r="L143" s="11"/>
      <c r="M143" s="11"/>
      <c r="N143" s="11" t="s">
        <v>23</v>
      </c>
      <c r="O143" s="11" t="s">
        <v>583</v>
      </c>
      <c r="P143" s="11" t="s">
        <v>584</v>
      </c>
      <c r="Q143" s="68">
        <v>63.5278628943</v>
      </c>
      <c r="R143" s="68">
        <v>4.5854746799999999</v>
      </c>
      <c r="S143" s="68">
        <v>20.694440199999999</v>
      </c>
      <c r="T143" s="68">
        <v>25.27991488</v>
      </c>
      <c r="U143" s="153" t="s">
        <v>39</v>
      </c>
      <c r="V143" s="79" t="s">
        <v>39</v>
      </c>
      <c r="W143" s="79" t="s">
        <v>39</v>
      </c>
      <c r="X143" s="26">
        <v>17811.108249999997</v>
      </c>
    </row>
    <row r="144" spans="1:24" customFormat="1" ht="18" customHeight="1">
      <c r="A144" s="6" t="s">
        <v>319</v>
      </c>
      <c r="B144" s="20">
        <v>44690</v>
      </c>
      <c r="C144" s="11" t="s">
        <v>25</v>
      </c>
      <c r="D144" s="11" t="s">
        <v>22</v>
      </c>
      <c r="E144" s="11" t="s">
        <v>488</v>
      </c>
      <c r="F144" s="10" t="s">
        <v>619</v>
      </c>
      <c r="G144" s="10" t="s">
        <v>358</v>
      </c>
      <c r="H144" s="11"/>
      <c r="I144" s="11"/>
      <c r="J144" s="11"/>
      <c r="K144" s="11"/>
      <c r="L144" s="11"/>
      <c r="M144" s="11"/>
      <c r="N144" s="11" t="s">
        <v>23</v>
      </c>
      <c r="O144" s="10" t="s">
        <v>356</v>
      </c>
      <c r="P144" s="10" t="s">
        <v>357</v>
      </c>
      <c r="Q144" s="68">
        <v>21.8</v>
      </c>
      <c r="R144" s="68">
        <v>0</v>
      </c>
      <c r="S144" s="68">
        <v>21.8</v>
      </c>
      <c r="T144" s="68">
        <v>21.8</v>
      </c>
      <c r="U144" s="153">
        <v>0</v>
      </c>
      <c r="V144" s="68">
        <v>0.55000000000000004</v>
      </c>
      <c r="W144" s="68">
        <v>95.5</v>
      </c>
      <c r="X144" s="26">
        <v>0</v>
      </c>
    </row>
    <row r="145" spans="1:24" customFormat="1" ht="18" customHeight="1">
      <c r="A145" s="6" t="s">
        <v>319</v>
      </c>
      <c r="B145" s="20">
        <v>44739</v>
      </c>
      <c r="C145" s="11" t="s">
        <v>25</v>
      </c>
      <c r="D145" s="11" t="s">
        <v>34</v>
      </c>
      <c r="E145" s="11" t="s">
        <v>488</v>
      </c>
      <c r="F145" s="10"/>
      <c r="G145" s="10" t="s">
        <v>318</v>
      </c>
      <c r="H145" s="11">
        <v>40</v>
      </c>
      <c r="I145" s="11">
        <v>20</v>
      </c>
      <c r="J145" s="11">
        <v>3442</v>
      </c>
      <c r="K145" s="11" t="s">
        <v>74</v>
      </c>
      <c r="L145" s="11"/>
      <c r="M145" s="11"/>
      <c r="N145" s="11" t="s">
        <v>23</v>
      </c>
      <c r="O145" s="10" t="s">
        <v>316</v>
      </c>
      <c r="P145" s="10" t="s">
        <v>317</v>
      </c>
      <c r="Q145" s="68">
        <v>15.5</v>
      </c>
      <c r="R145" s="68">
        <v>0</v>
      </c>
      <c r="S145" s="68">
        <v>1.75</v>
      </c>
      <c r="T145" s="68">
        <v>1.8</v>
      </c>
      <c r="U145" s="153">
        <v>48</v>
      </c>
      <c r="V145" s="68">
        <v>2.4</v>
      </c>
      <c r="W145" s="68">
        <v>309.60000000000002</v>
      </c>
      <c r="X145" s="68">
        <v>6996</v>
      </c>
    </row>
    <row r="146" spans="1:24" customFormat="1" ht="18" customHeight="1">
      <c r="A146" s="6" t="s">
        <v>319</v>
      </c>
      <c r="B146" s="20">
        <v>44743</v>
      </c>
      <c r="C146" s="11" t="s">
        <v>442</v>
      </c>
      <c r="D146" s="11" t="s">
        <v>34</v>
      </c>
      <c r="E146" s="11" t="s">
        <v>488</v>
      </c>
      <c r="F146" s="10"/>
      <c r="G146" s="10" t="s">
        <v>445</v>
      </c>
      <c r="H146" s="11">
        <v>50</v>
      </c>
      <c r="I146" s="11">
        <v>20</v>
      </c>
      <c r="J146" s="11">
        <v>3540</v>
      </c>
      <c r="K146" s="11" t="s">
        <v>44</v>
      </c>
      <c r="L146" s="11" t="s">
        <v>44</v>
      </c>
      <c r="M146" s="11" t="s">
        <v>446</v>
      </c>
      <c r="N146" s="11" t="s">
        <v>23</v>
      </c>
      <c r="O146" s="10" t="s">
        <v>443</v>
      </c>
      <c r="P146" s="10" t="s">
        <v>444</v>
      </c>
      <c r="Q146" s="65">
        <v>167.9</v>
      </c>
      <c r="R146" s="65">
        <v>27.54</v>
      </c>
      <c r="S146" s="65">
        <v>2.02</v>
      </c>
      <c r="T146" s="65">
        <v>29.5</v>
      </c>
      <c r="U146" s="153">
        <v>172</v>
      </c>
      <c r="V146" s="65">
        <v>6.6</v>
      </c>
      <c r="W146" s="65">
        <v>830</v>
      </c>
      <c r="X146" s="65">
        <v>75800</v>
      </c>
    </row>
    <row r="147" spans="1:24" customFormat="1" ht="18" customHeight="1">
      <c r="A147" s="6" t="s">
        <v>319</v>
      </c>
      <c r="B147" s="20">
        <v>44767</v>
      </c>
      <c r="C147" s="11" t="s">
        <v>427</v>
      </c>
      <c r="D147" s="11" t="s">
        <v>34</v>
      </c>
      <c r="E147" s="11" t="s">
        <v>488</v>
      </c>
      <c r="F147" s="10"/>
      <c r="G147" s="11" t="s">
        <v>449</v>
      </c>
      <c r="H147" s="11">
        <v>45</v>
      </c>
      <c r="I147" s="11">
        <v>30</v>
      </c>
      <c r="J147" s="11">
        <v>2050</v>
      </c>
      <c r="K147" s="11" t="s">
        <v>450</v>
      </c>
      <c r="L147" s="11" t="s">
        <v>450</v>
      </c>
      <c r="M147" s="11" t="s">
        <v>451</v>
      </c>
      <c r="N147" s="11" t="s">
        <v>23</v>
      </c>
      <c r="O147" s="11" t="s">
        <v>447</v>
      </c>
      <c r="P147" s="11" t="s">
        <v>448</v>
      </c>
      <c r="Q147" s="65">
        <v>8.6199999999999992</v>
      </c>
      <c r="R147" s="65">
        <v>1.62</v>
      </c>
      <c r="S147" s="65">
        <v>0</v>
      </c>
      <c r="T147" s="65">
        <v>1.62</v>
      </c>
      <c r="U147" s="153">
        <v>124</v>
      </c>
      <c r="V147" s="65">
        <v>0.2</v>
      </c>
      <c r="W147" s="65">
        <v>25.4</v>
      </c>
      <c r="X147" s="65">
        <v>10473</v>
      </c>
    </row>
    <row r="148" spans="1:24" customFormat="1" ht="18" customHeight="1">
      <c r="A148" s="6" t="s">
        <v>319</v>
      </c>
      <c r="B148" s="20">
        <v>44811</v>
      </c>
      <c r="C148" s="11" t="s">
        <v>427</v>
      </c>
      <c r="D148" s="11" t="s">
        <v>34</v>
      </c>
      <c r="E148" s="11" t="s">
        <v>488</v>
      </c>
      <c r="F148" s="10"/>
      <c r="G148" s="11" t="s">
        <v>477</v>
      </c>
      <c r="H148" s="11">
        <v>45</v>
      </c>
      <c r="I148" s="11">
        <v>30</v>
      </c>
      <c r="J148" s="11">
        <v>2840</v>
      </c>
      <c r="K148" s="64" t="s">
        <v>478</v>
      </c>
      <c r="L148" s="11" t="s">
        <v>266</v>
      </c>
      <c r="M148" s="11" t="s">
        <v>479</v>
      </c>
      <c r="N148" s="11" t="s">
        <v>23</v>
      </c>
      <c r="O148" s="10" t="s">
        <v>475</v>
      </c>
      <c r="P148" s="10" t="s">
        <v>476</v>
      </c>
      <c r="Q148" s="26">
        <v>23.95</v>
      </c>
      <c r="R148" s="26">
        <v>0</v>
      </c>
      <c r="S148" s="69">
        <v>4.59</v>
      </c>
      <c r="T148" s="70">
        <v>4.59</v>
      </c>
      <c r="U148" s="153">
        <v>22</v>
      </c>
      <c r="V148" s="70">
        <v>3.8</v>
      </c>
      <c r="W148" s="70">
        <v>297.5</v>
      </c>
      <c r="X148" s="70">
        <v>21232</v>
      </c>
    </row>
    <row r="149" spans="1:24" customFormat="1" ht="18" customHeight="1">
      <c r="A149" s="6" t="s">
        <v>319</v>
      </c>
      <c r="B149" s="20">
        <v>44858</v>
      </c>
      <c r="C149" s="11" t="s">
        <v>427</v>
      </c>
      <c r="D149" s="11" t="s">
        <v>34</v>
      </c>
      <c r="E149" s="11" t="s">
        <v>488</v>
      </c>
      <c r="F149" s="10"/>
      <c r="G149" s="11" t="s">
        <v>510</v>
      </c>
      <c r="H149" s="11">
        <v>10</v>
      </c>
      <c r="I149" s="11">
        <v>45</v>
      </c>
      <c r="J149" s="11">
        <v>7371</v>
      </c>
      <c r="K149" s="71" t="s">
        <v>511</v>
      </c>
      <c r="L149" s="11" t="s">
        <v>512</v>
      </c>
      <c r="M149" s="11" t="s">
        <v>513</v>
      </c>
      <c r="N149" s="11" t="s">
        <v>23</v>
      </c>
      <c r="O149" s="10" t="s">
        <v>508</v>
      </c>
      <c r="P149" s="10" t="s">
        <v>509</v>
      </c>
      <c r="Q149" s="72">
        <v>9.9610000000000003</v>
      </c>
      <c r="R149" s="72">
        <v>1.99</v>
      </c>
      <c r="S149" s="68">
        <v>0</v>
      </c>
      <c r="T149" s="73">
        <v>2</v>
      </c>
      <c r="U149" s="153">
        <v>4</v>
      </c>
      <c r="V149" s="73">
        <v>3.1</v>
      </c>
      <c r="W149" s="73">
        <v>144.4</v>
      </c>
      <c r="X149" s="73">
        <v>1219</v>
      </c>
    </row>
    <row r="150" spans="1:24" customFormat="1" ht="18" customHeight="1">
      <c r="A150" s="6" t="s">
        <v>282</v>
      </c>
      <c r="B150" s="20">
        <v>44706</v>
      </c>
      <c r="C150" s="11" t="s">
        <v>25</v>
      </c>
      <c r="D150" s="11" t="s">
        <v>22</v>
      </c>
      <c r="E150" s="11" t="s">
        <v>488</v>
      </c>
      <c r="F150" s="10"/>
      <c r="G150" s="11" t="s">
        <v>285</v>
      </c>
      <c r="H150" s="11"/>
      <c r="I150" s="11"/>
      <c r="J150" s="11"/>
      <c r="K150" s="79"/>
      <c r="L150" s="11"/>
      <c r="M150" s="11"/>
      <c r="N150" s="11" t="s">
        <v>23</v>
      </c>
      <c r="O150" s="10" t="s">
        <v>283</v>
      </c>
      <c r="P150" s="10" t="s">
        <v>284</v>
      </c>
      <c r="Q150" s="64">
        <v>665.4</v>
      </c>
      <c r="R150" s="64">
        <v>188.1</v>
      </c>
      <c r="S150" s="64">
        <v>0</v>
      </c>
      <c r="T150" s="26">
        <v>188.1</v>
      </c>
      <c r="U150" s="153">
        <v>17</v>
      </c>
      <c r="V150" s="64">
        <v>432</v>
      </c>
      <c r="W150" s="64">
        <v>63125</v>
      </c>
      <c r="X150" s="26">
        <v>62528.6</v>
      </c>
    </row>
    <row r="151" spans="1:24" customFormat="1" ht="18" customHeight="1">
      <c r="A151" s="6" t="s">
        <v>45</v>
      </c>
      <c r="B151" s="20">
        <v>44573</v>
      </c>
      <c r="C151" s="11" t="s">
        <v>25</v>
      </c>
      <c r="D151" s="11" t="s">
        <v>34</v>
      </c>
      <c r="E151" s="11" t="s">
        <v>489</v>
      </c>
      <c r="F151" s="11"/>
      <c r="G151" s="11" t="s">
        <v>48</v>
      </c>
      <c r="H151" s="10"/>
      <c r="I151" s="10"/>
      <c r="J151" s="11">
        <v>600</v>
      </c>
      <c r="K151" s="11"/>
      <c r="L151" s="11"/>
      <c r="M151" s="11" t="s">
        <v>49</v>
      </c>
      <c r="N151" s="11" t="s">
        <v>23</v>
      </c>
      <c r="O151" s="11" t="s">
        <v>46</v>
      </c>
      <c r="P151" s="11" t="s">
        <v>47</v>
      </c>
      <c r="Q151" s="26">
        <v>11</v>
      </c>
      <c r="R151" s="26">
        <v>1.3</v>
      </c>
      <c r="S151" s="26">
        <v>0</v>
      </c>
      <c r="T151" s="26">
        <v>1.3</v>
      </c>
      <c r="U151" s="153">
        <v>22</v>
      </c>
      <c r="V151" s="26">
        <v>20.18</v>
      </c>
      <c r="W151" s="26">
        <v>4943.3999999999996</v>
      </c>
      <c r="X151" s="26">
        <v>38.64</v>
      </c>
    </row>
    <row r="152" spans="1:24" customFormat="1" ht="18" customHeight="1">
      <c r="A152" s="6" t="s">
        <v>45</v>
      </c>
      <c r="B152" s="20">
        <v>44575</v>
      </c>
      <c r="C152" s="11" t="s">
        <v>25</v>
      </c>
      <c r="D152" s="11" t="s">
        <v>34</v>
      </c>
      <c r="E152" s="11" t="s">
        <v>489</v>
      </c>
      <c r="F152" s="11"/>
      <c r="G152" s="11" t="s">
        <v>52</v>
      </c>
      <c r="H152" s="10"/>
      <c r="I152" s="10"/>
      <c r="J152" s="11">
        <v>400</v>
      </c>
      <c r="K152" s="11"/>
      <c r="L152" s="11"/>
      <c r="M152" s="11" t="s">
        <v>53</v>
      </c>
      <c r="N152" s="11" t="s">
        <v>23</v>
      </c>
      <c r="O152" s="11" t="s">
        <v>50</v>
      </c>
      <c r="P152" s="11" t="s">
        <v>51</v>
      </c>
      <c r="Q152" s="26">
        <v>1.1000000000000001</v>
      </c>
      <c r="R152" s="26">
        <v>0.4</v>
      </c>
      <c r="S152" s="26">
        <v>0</v>
      </c>
      <c r="T152" s="26">
        <v>0.4</v>
      </c>
      <c r="U152" s="153">
        <v>52</v>
      </c>
      <c r="V152" s="26">
        <v>52.54</v>
      </c>
      <c r="W152" s="26">
        <v>12767.71</v>
      </c>
      <c r="X152" s="26">
        <v>2664.09</v>
      </c>
    </row>
    <row r="153" spans="1:24" customFormat="1" ht="18" customHeight="1">
      <c r="A153" s="6" t="s">
        <v>45</v>
      </c>
      <c r="B153" s="20">
        <v>44582</v>
      </c>
      <c r="C153" s="11" t="s">
        <v>25</v>
      </c>
      <c r="D153" s="11" t="s">
        <v>34</v>
      </c>
      <c r="E153" s="11" t="s">
        <v>489</v>
      </c>
      <c r="F153" s="11"/>
      <c r="G153" s="11" t="s">
        <v>56</v>
      </c>
      <c r="H153" s="10"/>
      <c r="I153" s="10"/>
      <c r="J153" s="11">
        <v>600</v>
      </c>
      <c r="K153" s="11"/>
      <c r="L153" s="11"/>
      <c r="M153" s="11" t="s">
        <v>49</v>
      </c>
      <c r="N153" s="11" t="s">
        <v>23</v>
      </c>
      <c r="O153" s="11" t="s">
        <v>54</v>
      </c>
      <c r="P153" s="11" t="s">
        <v>55</v>
      </c>
      <c r="Q153" s="26">
        <v>1.5</v>
      </c>
      <c r="R153" s="26">
        <v>0.2</v>
      </c>
      <c r="S153" s="26">
        <v>0</v>
      </c>
      <c r="T153" s="26">
        <v>0.2</v>
      </c>
      <c r="U153" s="153">
        <v>1</v>
      </c>
      <c r="V153" s="26">
        <v>2.66</v>
      </c>
      <c r="W153" s="26">
        <v>634.16999999999996</v>
      </c>
      <c r="X153" s="26">
        <v>151.58000000000001</v>
      </c>
    </row>
    <row r="154" spans="1:24" customFormat="1" ht="18" customHeight="1">
      <c r="A154" s="6" t="s">
        <v>45</v>
      </c>
      <c r="B154" s="20">
        <v>44635</v>
      </c>
      <c r="C154" s="11" t="s">
        <v>25</v>
      </c>
      <c r="D154" s="11" t="s">
        <v>34</v>
      </c>
      <c r="E154" s="11" t="s">
        <v>489</v>
      </c>
      <c r="F154" s="11"/>
      <c r="G154" s="11" t="s">
        <v>187</v>
      </c>
      <c r="H154" s="10"/>
      <c r="I154" s="10"/>
      <c r="J154" s="11">
        <v>700</v>
      </c>
      <c r="K154" s="11"/>
      <c r="L154" s="11"/>
      <c r="M154" s="11" t="s">
        <v>188</v>
      </c>
      <c r="N154" s="11" t="s">
        <v>23</v>
      </c>
      <c r="O154" s="11" t="s">
        <v>185</v>
      </c>
      <c r="P154" s="11" t="s">
        <v>186</v>
      </c>
      <c r="Q154" s="26">
        <v>12.3</v>
      </c>
      <c r="R154" s="26">
        <v>2.4</v>
      </c>
      <c r="S154" s="26">
        <v>0</v>
      </c>
      <c r="T154" s="26">
        <v>2.4</v>
      </c>
      <c r="U154" s="153">
        <v>28</v>
      </c>
      <c r="V154" s="26">
        <v>6.62</v>
      </c>
      <c r="W154" s="26">
        <v>1331.4</v>
      </c>
      <c r="X154" s="26">
        <v>170.83</v>
      </c>
    </row>
    <row r="155" spans="1:24" customFormat="1" ht="18" customHeight="1">
      <c r="A155" s="6" t="s">
        <v>45</v>
      </c>
      <c r="B155" s="20">
        <v>44662</v>
      </c>
      <c r="C155" s="11" t="s">
        <v>25</v>
      </c>
      <c r="D155" s="11" t="s">
        <v>34</v>
      </c>
      <c r="E155" s="11" t="s">
        <v>489</v>
      </c>
      <c r="F155" s="10"/>
      <c r="G155" s="11" t="s">
        <v>220</v>
      </c>
      <c r="H155" s="11"/>
      <c r="I155" s="11"/>
      <c r="J155" s="11">
        <v>200</v>
      </c>
      <c r="K155" s="64"/>
      <c r="L155" s="11"/>
      <c r="M155" s="11" t="s">
        <v>221</v>
      </c>
      <c r="N155" s="11" t="s">
        <v>23</v>
      </c>
      <c r="O155" s="10" t="s">
        <v>218</v>
      </c>
      <c r="P155" s="10" t="s">
        <v>219</v>
      </c>
      <c r="Q155" s="26">
        <v>3.9</v>
      </c>
      <c r="R155" s="26">
        <v>0.86</v>
      </c>
      <c r="S155" s="26">
        <v>0</v>
      </c>
      <c r="T155" s="45">
        <v>0.86</v>
      </c>
      <c r="U155" s="153">
        <v>10</v>
      </c>
      <c r="V155" s="45">
        <v>13.18</v>
      </c>
      <c r="W155" s="45">
        <v>2398.8200000000002</v>
      </c>
      <c r="X155" s="45">
        <v>6897.13</v>
      </c>
    </row>
    <row r="156" spans="1:24" customFormat="1" ht="18" customHeight="1">
      <c r="A156" s="6" t="s">
        <v>45</v>
      </c>
      <c r="B156" s="20">
        <v>44663</v>
      </c>
      <c r="C156" s="11" t="s">
        <v>25</v>
      </c>
      <c r="D156" s="11" t="s">
        <v>34</v>
      </c>
      <c r="E156" s="11" t="s">
        <v>489</v>
      </c>
      <c r="F156" s="10"/>
      <c r="G156" s="11" t="s">
        <v>224</v>
      </c>
      <c r="H156" s="11"/>
      <c r="I156" s="11"/>
      <c r="J156" s="11">
        <v>800</v>
      </c>
      <c r="K156" s="64"/>
      <c r="L156" s="11"/>
      <c r="M156" s="11" t="s">
        <v>225</v>
      </c>
      <c r="N156" s="11" t="s">
        <v>23</v>
      </c>
      <c r="O156" s="10" t="s">
        <v>222</v>
      </c>
      <c r="P156" s="10" t="s">
        <v>223</v>
      </c>
      <c r="Q156" s="26">
        <v>12.2</v>
      </c>
      <c r="R156" s="26">
        <v>0.98</v>
      </c>
      <c r="S156" s="26">
        <v>0</v>
      </c>
      <c r="T156" s="45">
        <v>0.98</v>
      </c>
      <c r="U156" s="153">
        <v>9</v>
      </c>
      <c r="V156" s="45">
        <v>57.33</v>
      </c>
      <c r="W156" s="45">
        <v>10376.26</v>
      </c>
      <c r="X156" s="45">
        <v>220.28</v>
      </c>
    </row>
    <row r="157" spans="1:24" customFormat="1" ht="18" customHeight="1">
      <c r="A157" s="135" t="s">
        <v>45</v>
      </c>
      <c r="B157" s="98">
        <v>44713</v>
      </c>
      <c r="C157" s="99" t="s">
        <v>25</v>
      </c>
      <c r="D157" s="99" t="s">
        <v>34</v>
      </c>
      <c r="E157" s="99" t="s">
        <v>489</v>
      </c>
      <c r="F157" s="10"/>
      <c r="G157" s="99" t="s">
        <v>624</v>
      </c>
      <c r="H157" s="99"/>
      <c r="I157" s="99"/>
      <c r="J157" s="99">
        <v>600</v>
      </c>
      <c r="K157" s="147"/>
      <c r="L157" s="99"/>
      <c r="M157" s="99" t="s">
        <v>49</v>
      </c>
      <c r="N157" s="99" t="s">
        <v>23</v>
      </c>
      <c r="O157" s="100" t="s">
        <v>625</v>
      </c>
      <c r="P157" s="100" t="s">
        <v>626</v>
      </c>
      <c r="Q157" s="148">
        <v>3</v>
      </c>
      <c r="R157" s="148">
        <v>0.45</v>
      </c>
      <c r="S157" s="148">
        <v>0.16</v>
      </c>
      <c r="T157" s="102">
        <v>0.61</v>
      </c>
      <c r="U157" s="153" t="s">
        <v>39</v>
      </c>
      <c r="V157" s="25" t="s">
        <v>39</v>
      </c>
      <c r="W157" s="25" t="s">
        <v>39</v>
      </c>
      <c r="X157" s="25" t="s">
        <v>39</v>
      </c>
    </row>
    <row r="158" spans="1:24" customFormat="1" ht="18" customHeight="1">
      <c r="A158" s="135" t="s">
        <v>45</v>
      </c>
      <c r="B158" s="98">
        <v>44736</v>
      </c>
      <c r="C158" s="99" t="s">
        <v>25</v>
      </c>
      <c r="D158" s="99" t="s">
        <v>34</v>
      </c>
      <c r="E158" s="99" t="s">
        <v>489</v>
      </c>
      <c r="F158" s="10"/>
      <c r="G158" s="99" t="s">
        <v>627</v>
      </c>
      <c r="H158" s="99"/>
      <c r="I158" s="99"/>
      <c r="J158" s="99">
        <v>600</v>
      </c>
      <c r="K158" s="149"/>
      <c r="L158" s="99"/>
      <c r="M158" s="99" t="s">
        <v>49</v>
      </c>
      <c r="N158" s="99" t="s">
        <v>23</v>
      </c>
      <c r="O158" s="98" t="s">
        <v>628</v>
      </c>
      <c r="P158" s="99" t="s">
        <v>629</v>
      </c>
      <c r="Q158" s="150">
        <v>1.1000000000000001</v>
      </c>
      <c r="R158" s="151">
        <v>0.14000000000000001</v>
      </c>
      <c r="S158" s="75">
        <v>0</v>
      </c>
      <c r="T158" s="99">
        <v>0.14000000000000001</v>
      </c>
      <c r="U158" s="153" t="s">
        <v>39</v>
      </c>
      <c r="V158" s="25" t="s">
        <v>39</v>
      </c>
      <c r="W158" s="25" t="s">
        <v>39</v>
      </c>
      <c r="X158" s="25" t="s">
        <v>39</v>
      </c>
    </row>
    <row r="159" spans="1:24" customFormat="1" ht="18" customHeight="1">
      <c r="A159" s="6" t="s">
        <v>45</v>
      </c>
      <c r="B159" s="20">
        <v>44756</v>
      </c>
      <c r="C159" s="11" t="s">
        <v>25</v>
      </c>
      <c r="D159" s="11" t="s">
        <v>34</v>
      </c>
      <c r="E159" s="11" t="s">
        <v>489</v>
      </c>
      <c r="F159" s="10"/>
      <c r="G159" s="11" t="s">
        <v>409</v>
      </c>
      <c r="H159" s="11"/>
      <c r="I159" s="11"/>
      <c r="J159" s="11">
        <v>500</v>
      </c>
      <c r="K159" s="74"/>
      <c r="L159" s="11"/>
      <c r="M159" s="11" t="s">
        <v>410</v>
      </c>
      <c r="N159" s="11" t="s">
        <v>23</v>
      </c>
      <c r="O159" s="10" t="s">
        <v>407</v>
      </c>
      <c r="P159" s="10" t="s">
        <v>408</v>
      </c>
      <c r="Q159" s="75">
        <v>24.4</v>
      </c>
      <c r="R159" s="75">
        <v>5.52</v>
      </c>
      <c r="S159" s="75">
        <v>0</v>
      </c>
      <c r="T159" s="76">
        <v>5.52</v>
      </c>
      <c r="U159" s="153">
        <v>51</v>
      </c>
      <c r="V159" s="76">
        <v>6.64</v>
      </c>
      <c r="W159" s="76">
        <v>783.94</v>
      </c>
      <c r="X159" s="76">
        <v>389.96</v>
      </c>
    </row>
    <row r="160" spans="1:24" customFormat="1" ht="18" customHeight="1">
      <c r="A160" s="6" t="s">
        <v>45</v>
      </c>
      <c r="B160" s="20">
        <v>44838</v>
      </c>
      <c r="C160" s="11" t="s">
        <v>25</v>
      </c>
      <c r="D160" s="11" t="s">
        <v>34</v>
      </c>
      <c r="E160" s="11" t="s">
        <v>489</v>
      </c>
      <c r="F160" s="77"/>
      <c r="G160" s="11" t="s">
        <v>516</v>
      </c>
      <c r="H160" s="11"/>
      <c r="I160" s="11"/>
      <c r="J160" s="11">
        <v>600</v>
      </c>
      <c r="K160" s="64"/>
      <c r="L160" s="11"/>
      <c r="M160" s="11" t="s">
        <v>49</v>
      </c>
      <c r="N160" s="11" t="s">
        <v>23</v>
      </c>
      <c r="O160" s="10" t="s">
        <v>514</v>
      </c>
      <c r="P160" s="10" t="s">
        <v>515</v>
      </c>
      <c r="Q160" s="26">
        <v>5.8</v>
      </c>
      <c r="R160" s="26">
        <v>0.96</v>
      </c>
      <c r="S160" s="26">
        <v>0</v>
      </c>
      <c r="T160" s="45">
        <v>0.96</v>
      </c>
      <c r="U160" s="153">
        <v>27</v>
      </c>
      <c r="V160" s="45">
        <v>1.1499999999999999</v>
      </c>
      <c r="W160" s="45">
        <v>70.28</v>
      </c>
      <c r="X160" s="45">
        <v>1947.7</v>
      </c>
    </row>
    <row r="161" spans="1:16367" customFormat="1" ht="18" customHeight="1">
      <c r="A161" s="6" t="s">
        <v>45</v>
      </c>
      <c r="B161" s="20">
        <v>44844</v>
      </c>
      <c r="C161" s="11" t="s">
        <v>25</v>
      </c>
      <c r="D161" s="11" t="s">
        <v>34</v>
      </c>
      <c r="E161" s="11" t="s">
        <v>489</v>
      </c>
      <c r="F161" s="77"/>
      <c r="G161" s="11" t="s">
        <v>523</v>
      </c>
      <c r="H161" s="11"/>
      <c r="I161" s="11"/>
      <c r="J161" s="11">
        <v>600</v>
      </c>
      <c r="K161" s="64"/>
      <c r="L161" s="11"/>
      <c r="M161" s="11" t="s">
        <v>49</v>
      </c>
      <c r="N161" s="11" t="s">
        <v>23</v>
      </c>
      <c r="O161" s="10" t="s">
        <v>517</v>
      </c>
      <c r="P161" s="10" t="s">
        <v>518</v>
      </c>
      <c r="Q161" s="26">
        <v>4.3</v>
      </c>
      <c r="R161" s="26">
        <v>0.95</v>
      </c>
      <c r="S161" s="26">
        <v>0</v>
      </c>
      <c r="T161" s="45">
        <v>0.95</v>
      </c>
      <c r="U161" s="153">
        <v>12</v>
      </c>
      <c r="V161" s="45">
        <v>13.02</v>
      </c>
      <c r="W161" s="45">
        <v>741.91</v>
      </c>
      <c r="X161" s="45">
        <v>297.35000000000002</v>
      </c>
    </row>
    <row r="162" spans="1:16367" customFormat="1" ht="18" customHeight="1">
      <c r="A162" s="6" t="s">
        <v>45</v>
      </c>
      <c r="B162" s="20">
        <v>44854</v>
      </c>
      <c r="C162" s="11" t="s">
        <v>25</v>
      </c>
      <c r="D162" s="11" t="s">
        <v>34</v>
      </c>
      <c r="E162" s="11" t="s">
        <v>489</v>
      </c>
      <c r="F162" s="77"/>
      <c r="G162" s="11" t="s">
        <v>524</v>
      </c>
      <c r="H162" s="11"/>
      <c r="I162" s="11"/>
      <c r="J162" s="11">
        <v>800</v>
      </c>
      <c r="K162" s="64"/>
      <c r="L162" s="11"/>
      <c r="M162" s="11" t="s">
        <v>521</v>
      </c>
      <c r="N162" s="11" t="s">
        <v>23</v>
      </c>
      <c r="O162" s="10" t="s">
        <v>519</v>
      </c>
      <c r="P162" s="10" t="s">
        <v>520</v>
      </c>
      <c r="Q162" s="26">
        <v>3.3</v>
      </c>
      <c r="R162" s="26">
        <v>0.36</v>
      </c>
      <c r="S162" s="26">
        <v>0</v>
      </c>
      <c r="T162" s="45">
        <v>0.36</v>
      </c>
      <c r="U162" s="153">
        <v>32</v>
      </c>
      <c r="V162" s="45">
        <v>10.81</v>
      </c>
      <c r="W162" s="45">
        <v>529.72</v>
      </c>
      <c r="X162" s="45">
        <v>846.62</v>
      </c>
    </row>
    <row r="163" spans="1:16367" customFormat="1" ht="18" customHeight="1">
      <c r="A163" s="6" t="s">
        <v>45</v>
      </c>
      <c r="B163" s="20">
        <v>44886</v>
      </c>
      <c r="C163" s="11" t="s">
        <v>25</v>
      </c>
      <c r="D163" s="11" t="s">
        <v>34</v>
      </c>
      <c r="E163" s="11" t="s">
        <v>489</v>
      </c>
      <c r="F163" s="77"/>
      <c r="G163" s="11" t="s">
        <v>533</v>
      </c>
      <c r="H163" s="11"/>
      <c r="I163" s="11"/>
      <c r="J163" s="11">
        <v>500</v>
      </c>
      <c r="K163" s="94"/>
      <c r="L163" s="11"/>
      <c r="M163" s="11" t="s">
        <v>410</v>
      </c>
      <c r="N163" s="11" t="s">
        <v>23</v>
      </c>
      <c r="O163" s="10" t="s">
        <v>531</v>
      </c>
      <c r="P163" s="10" t="s">
        <v>532</v>
      </c>
      <c r="Q163" s="95">
        <v>3.2</v>
      </c>
      <c r="R163" s="95">
        <v>0.53</v>
      </c>
      <c r="S163" s="95">
        <v>0</v>
      </c>
      <c r="T163" s="96">
        <v>0.53</v>
      </c>
      <c r="U163" s="153">
        <v>36</v>
      </c>
      <c r="V163" s="96">
        <v>4.53</v>
      </c>
      <c r="W163" s="96">
        <v>131.49</v>
      </c>
      <c r="X163" s="96">
        <v>5005.49</v>
      </c>
    </row>
    <row r="164" spans="1:16367" s="28" customFormat="1" ht="37.9" customHeight="1">
      <c r="A164" s="6" t="s">
        <v>45</v>
      </c>
      <c r="B164" s="20">
        <v>44900</v>
      </c>
      <c r="C164" s="11" t="s">
        <v>25</v>
      </c>
      <c r="D164" s="11" t="s">
        <v>34</v>
      </c>
      <c r="E164" s="11" t="s">
        <v>489</v>
      </c>
      <c r="F164" s="77"/>
      <c r="G164" s="11" t="s">
        <v>597</v>
      </c>
      <c r="H164" s="11"/>
      <c r="I164" s="11"/>
      <c r="J164" s="11">
        <v>600</v>
      </c>
      <c r="K164" s="103"/>
      <c r="L164" s="11"/>
      <c r="M164" s="11" t="s">
        <v>49</v>
      </c>
      <c r="N164" s="11" t="s">
        <v>23</v>
      </c>
      <c r="O164" s="10" t="s">
        <v>593</v>
      </c>
      <c r="P164" s="10" t="s">
        <v>594</v>
      </c>
      <c r="Q164" s="104">
        <v>3</v>
      </c>
      <c r="R164" s="104">
        <v>0.19</v>
      </c>
      <c r="S164" s="104">
        <v>0</v>
      </c>
      <c r="T164" s="105">
        <v>0.19</v>
      </c>
      <c r="U164" s="153">
        <v>18</v>
      </c>
      <c r="V164" s="105">
        <v>27.52</v>
      </c>
      <c r="W164" s="105">
        <v>522.91</v>
      </c>
      <c r="X164" s="105">
        <v>625</v>
      </c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</row>
    <row r="165" spans="1:16367" s="28" customFormat="1" ht="18.75" customHeight="1">
      <c r="A165" s="6" t="s">
        <v>45</v>
      </c>
      <c r="B165" s="20">
        <v>44917</v>
      </c>
      <c r="C165" s="11" t="s">
        <v>25</v>
      </c>
      <c r="D165" s="11" t="s">
        <v>34</v>
      </c>
      <c r="E165" s="11" t="s">
        <v>489</v>
      </c>
      <c r="F165" s="77"/>
      <c r="G165" s="11" t="s">
        <v>596</v>
      </c>
      <c r="H165" s="11"/>
      <c r="I165" s="11"/>
      <c r="J165" s="11">
        <v>600</v>
      </c>
      <c r="K165" s="103"/>
      <c r="L165" s="11"/>
      <c r="M165" s="11" t="s">
        <v>49</v>
      </c>
      <c r="N165" s="11" t="s">
        <v>23</v>
      </c>
      <c r="O165" s="10" t="s">
        <v>598</v>
      </c>
      <c r="P165" s="10" t="s">
        <v>595</v>
      </c>
      <c r="Q165" s="104">
        <v>1.5</v>
      </c>
      <c r="R165" s="104">
        <v>0.2</v>
      </c>
      <c r="S165" s="104">
        <v>0</v>
      </c>
      <c r="T165" s="105">
        <v>0.2</v>
      </c>
      <c r="U165" s="153">
        <v>7</v>
      </c>
      <c r="V165" s="105">
        <v>20.39</v>
      </c>
      <c r="W165" s="105">
        <v>122.36</v>
      </c>
      <c r="X165" s="105">
        <v>810.46</v>
      </c>
    </row>
    <row r="166" spans="1:16367" s="28" customFormat="1" ht="20.25" customHeight="1">
      <c r="A166" s="6" t="s">
        <v>141</v>
      </c>
      <c r="B166" s="20">
        <v>44650</v>
      </c>
      <c r="C166" s="11" t="s">
        <v>25</v>
      </c>
      <c r="D166" s="11" t="s">
        <v>22</v>
      </c>
      <c r="E166" s="11" t="s">
        <v>522</v>
      </c>
      <c r="F166" s="11"/>
      <c r="G166" s="11" t="s">
        <v>144</v>
      </c>
      <c r="H166" s="10"/>
      <c r="I166" s="10"/>
      <c r="J166" s="11" t="s">
        <v>145</v>
      </c>
      <c r="K166" s="11"/>
      <c r="L166" s="11"/>
      <c r="M166" s="11" t="s">
        <v>146</v>
      </c>
      <c r="N166" s="11" t="s">
        <v>23</v>
      </c>
      <c r="O166" s="11" t="s">
        <v>142</v>
      </c>
      <c r="P166" s="11" t="s">
        <v>143</v>
      </c>
      <c r="Q166" s="26">
        <v>46.5</v>
      </c>
      <c r="R166" s="26">
        <v>0</v>
      </c>
      <c r="S166" s="26">
        <v>58.5</v>
      </c>
      <c r="T166" s="26">
        <v>58.5</v>
      </c>
      <c r="U166" s="153">
        <v>46</v>
      </c>
      <c r="V166" s="26">
        <v>5.36</v>
      </c>
      <c r="W166" s="26">
        <v>997.24900000000002</v>
      </c>
      <c r="X166" s="26">
        <v>10254.815183489281</v>
      </c>
    </row>
    <row r="167" spans="1:16367" s="28" customFormat="1" ht="33.75" customHeight="1">
      <c r="A167" s="6" t="s">
        <v>141</v>
      </c>
      <c r="B167" s="20">
        <v>44725</v>
      </c>
      <c r="C167" s="11" t="s">
        <v>25</v>
      </c>
      <c r="D167" s="11" t="s">
        <v>22</v>
      </c>
      <c r="E167" s="11" t="s">
        <v>522</v>
      </c>
      <c r="F167" s="11"/>
      <c r="G167" s="11" t="s">
        <v>293</v>
      </c>
      <c r="H167" s="10"/>
      <c r="I167" s="10"/>
      <c r="J167" s="11" t="s">
        <v>294</v>
      </c>
      <c r="K167" s="55"/>
      <c r="L167" s="55"/>
      <c r="M167" s="55" t="s">
        <v>295</v>
      </c>
      <c r="N167" s="11" t="s">
        <v>23</v>
      </c>
      <c r="O167" s="11" t="s">
        <v>291</v>
      </c>
      <c r="P167" s="11" t="s">
        <v>292</v>
      </c>
      <c r="Q167" s="26">
        <v>42.7</v>
      </c>
      <c r="R167" s="26">
        <v>0</v>
      </c>
      <c r="S167" s="26">
        <v>42.7</v>
      </c>
      <c r="T167" s="26">
        <v>42.7</v>
      </c>
      <c r="U167" s="25">
        <v>4</v>
      </c>
      <c r="V167" s="26" t="s">
        <v>503</v>
      </c>
      <c r="W167" s="26" t="s">
        <v>503</v>
      </c>
      <c r="X167" s="26">
        <v>10391.90629769726</v>
      </c>
    </row>
    <row r="168" spans="1:16367" customFormat="1" ht="18" customHeight="1">
      <c r="A168" s="28"/>
      <c r="B168" s="29"/>
      <c r="C168" s="28"/>
      <c r="D168" s="28"/>
      <c r="E168" s="28"/>
      <c r="G168" s="28"/>
      <c r="H168" s="30"/>
      <c r="I168" s="28"/>
      <c r="J168" s="28"/>
      <c r="K168" s="31"/>
      <c r="L168" s="28"/>
      <c r="M168" s="28"/>
      <c r="O168" s="140"/>
      <c r="P168" s="28"/>
      <c r="Q168" s="28"/>
      <c r="R168" s="28"/>
      <c r="S168" s="28"/>
      <c r="T168" s="28"/>
      <c r="U168" s="28"/>
      <c r="V168" s="28"/>
      <c r="W168" s="28"/>
      <c r="X168" s="3"/>
    </row>
    <row r="169" spans="1:16367">
      <c r="A169" s="32" t="s">
        <v>10</v>
      </c>
      <c r="B169" s="19"/>
      <c r="C169"/>
      <c r="D169"/>
      <c r="E169"/>
      <c r="F169"/>
      <c r="G169"/>
      <c r="H169" s="9"/>
      <c r="I169"/>
      <c r="J169"/>
      <c r="K169" s="16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16367">
      <c r="A170" s="32" t="s">
        <v>622</v>
      </c>
    </row>
  </sheetData>
  <mergeCells count="22">
    <mergeCell ref="R8:T8"/>
    <mergeCell ref="B9:B10"/>
    <mergeCell ref="A8:Q8"/>
    <mergeCell ref="N9:N10"/>
    <mergeCell ref="O9:O10"/>
    <mergeCell ref="P9:P10"/>
    <mergeCell ref="Q9:Q10"/>
    <mergeCell ref="C9:C10"/>
    <mergeCell ref="D9:D10"/>
    <mergeCell ref="G9:G10"/>
    <mergeCell ref="H9:J9"/>
    <mergeCell ref="K9:M9"/>
    <mergeCell ref="X9:X10"/>
    <mergeCell ref="U9:U10"/>
    <mergeCell ref="W9:W10"/>
    <mergeCell ref="V9:V10"/>
    <mergeCell ref="A9:A10"/>
    <mergeCell ref="E9:E10"/>
    <mergeCell ref="R9:R10"/>
    <mergeCell ref="T9:T10"/>
    <mergeCell ref="S9:S10"/>
    <mergeCell ref="F9:F10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F24A-32C1-4586-8760-1D063E1802A2}">
  <sheetPr codeName="Sheet2"/>
  <dimension ref="A1:AF26"/>
  <sheetViews>
    <sheetView showGridLines="0" zoomScale="60" zoomScaleNormal="60" workbookViewId="0">
      <selection activeCell="A6" sqref="A6"/>
    </sheetView>
  </sheetViews>
  <sheetFormatPr defaultColWidth="9.28515625" defaultRowHeight="18"/>
  <cols>
    <col min="1" max="1" width="27" style="3" customWidth="1"/>
    <col min="2" max="2" width="15.7109375" style="28" customWidth="1"/>
    <col min="3" max="3" width="20" style="28" bestFit="1" customWidth="1"/>
    <col min="4" max="4" width="13.28515625" style="28" bestFit="1" customWidth="1"/>
    <col min="5" max="5" width="27.28515625" style="28" customWidth="1"/>
    <col min="6" max="6" width="26" style="28" customWidth="1"/>
    <col min="7" max="7" width="5.85546875" style="28" customWidth="1"/>
    <col min="8" max="8" width="6.42578125" style="28" customWidth="1"/>
    <col min="9" max="9" width="13.7109375" style="28" customWidth="1"/>
    <col min="10" max="10" width="6.7109375" style="28" customWidth="1"/>
    <col min="11" max="11" width="13.85546875" style="28" customWidth="1"/>
    <col min="12" max="12" width="14.28515625" style="28" bestFit="1" customWidth="1"/>
    <col min="13" max="16" width="14.28515625" style="28" customWidth="1"/>
    <col min="17" max="17" width="25.7109375" style="28" customWidth="1"/>
    <col min="18" max="18" width="17.28515625" style="28" customWidth="1"/>
    <col min="19" max="19" width="17.42578125" style="28" customWidth="1"/>
    <col min="20" max="20" width="23.85546875" customWidth="1"/>
    <col min="21" max="21" width="19.28515625" customWidth="1"/>
    <col min="22" max="22" width="20" customWidth="1"/>
    <col min="23" max="23" width="17.5703125" customWidth="1"/>
    <col min="24" max="24" width="18.7109375" customWidth="1"/>
    <col min="33" max="16384" width="9.28515625" style="28"/>
  </cols>
  <sheetData>
    <row r="1" spans="1:32">
      <c r="A1" s="2"/>
    </row>
    <row r="6" spans="1:32" s="5" customFormat="1" ht="27.75">
      <c r="A6" s="4" t="s">
        <v>623</v>
      </c>
    </row>
    <row r="7" spans="1:32" ht="18.75" thickBot="1"/>
    <row r="8" spans="1:32" ht="20.25" customHeight="1" thickBot="1">
      <c r="A8" s="165" t="s">
        <v>19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7"/>
      <c r="R8" s="160" t="s">
        <v>16</v>
      </c>
      <c r="S8" s="161"/>
      <c r="T8" s="162"/>
      <c r="U8" s="110"/>
      <c r="V8" s="110"/>
      <c r="W8" s="110"/>
      <c r="X8" s="111"/>
      <c r="Y8" s="28"/>
      <c r="Z8" s="28"/>
      <c r="AA8" s="28"/>
      <c r="AB8" s="28"/>
      <c r="AC8" s="28"/>
      <c r="AD8" s="28"/>
      <c r="AE8" s="28"/>
      <c r="AF8" s="28"/>
    </row>
    <row r="9" spans="1:32" ht="33.75" customHeight="1">
      <c r="A9" s="154" t="s">
        <v>18</v>
      </c>
      <c r="B9" s="163" t="s">
        <v>0</v>
      </c>
      <c r="C9" s="154" t="s">
        <v>1</v>
      </c>
      <c r="D9" s="154" t="s">
        <v>11</v>
      </c>
      <c r="E9" s="158" t="s">
        <v>486</v>
      </c>
      <c r="F9" s="168" t="s">
        <v>2</v>
      </c>
      <c r="G9" s="170" t="s">
        <v>3</v>
      </c>
      <c r="H9" s="171"/>
      <c r="I9" s="172"/>
      <c r="J9" s="170" t="s">
        <v>4</v>
      </c>
      <c r="K9" s="171"/>
      <c r="L9" s="172"/>
      <c r="M9" s="154" t="s">
        <v>12</v>
      </c>
      <c r="N9" s="154" t="s">
        <v>487</v>
      </c>
      <c r="O9" s="168" t="s">
        <v>5</v>
      </c>
      <c r="P9" s="168" t="s">
        <v>6</v>
      </c>
      <c r="Q9" s="154" t="s">
        <v>17</v>
      </c>
      <c r="R9" s="154" t="s">
        <v>13</v>
      </c>
      <c r="S9" s="154" t="s">
        <v>14</v>
      </c>
      <c r="T9" s="154" t="s">
        <v>15</v>
      </c>
      <c r="U9" s="156" t="s">
        <v>608</v>
      </c>
      <c r="V9" s="154" t="s">
        <v>609</v>
      </c>
      <c r="W9" s="154" t="s">
        <v>610</v>
      </c>
      <c r="X9" s="154" t="s">
        <v>611</v>
      </c>
      <c r="Y9" s="28"/>
      <c r="Z9" s="28"/>
      <c r="AA9" s="28"/>
      <c r="AB9" s="28"/>
      <c r="AC9" s="28"/>
      <c r="AD9" s="28"/>
      <c r="AE9" s="28"/>
      <c r="AF9" s="28"/>
    </row>
    <row r="10" spans="1:32" customFormat="1" ht="32.1" customHeight="1" thickBot="1">
      <c r="A10" s="155"/>
      <c r="B10" s="164"/>
      <c r="C10" s="155"/>
      <c r="D10" s="155"/>
      <c r="E10" s="159"/>
      <c r="F10" s="169"/>
      <c r="G10" s="33" t="s">
        <v>7</v>
      </c>
      <c r="H10" s="34" t="s">
        <v>8</v>
      </c>
      <c r="I10" s="35" t="s">
        <v>9</v>
      </c>
      <c r="J10" s="78" t="s">
        <v>7</v>
      </c>
      <c r="K10" s="34" t="s">
        <v>8</v>
      </c>
      <c r="L10" s="37" t="s">
        <v>9</v>
      </c>
      <c r="M10" s="155"/>
      <c r="N10" s="155"/>
      <c r="O10" s="169"/>
      <c r="P10" s="169"/>
      <c r="Q10" s="155"/>
      <c r="R10" s="155"/>
      <c r="S10" s="155"/>
      <c r="T10" s="155"/>
      <c r="U10" s="157"/>
      <c r="V10" s="155"/>
      <c r="W10" s="155"/>
      <c r="X10" s="155"/>
    </row>
    <row r="11" spans="1:32" customFormat="1" ht="18" customHeight="1">
      <c r="A11" s="6" t="s">
        <v>24</v>
      </c>
      <c r="B11" s="20">
        <v>44578</v>
      </c>
      <c r="C11" s="11" t="s">
        <v>25</v>
      </c>
      <c r="D11" s="11" t="s">
        <v>22</v>
      </c>
      <c r="E11" s="11" t="s">
        <v>522</v>
      </c>
      <c r="F11" s="11" t="s">
        <v>525</v>
      </c>
      <c r="G11" s="11"/>
      <c r="H11" s="11"/>
      <c r="I11" s="11"/>
      <c r="J11" s="79"/>
      <c r="K11" s="11"/>
      <c r="L11" s="11" t="s">
        <v>28</v>
      </c>
      <c r="M11" s="11" t="s">
        <v>23</v>
      </c>
      <c r="N11" s="10"/>
      <c r="O11" s="10" t="s">
        <v>26</v>
      </c>
      <c r="P11" s="10" t="s">
        <v>27</v>
      </c>
      <c r="Q11" s="64">
        <v>379.8</v>
      </c>
      <c r="R11" s="64">
        <v>72.099999999999994</v>
      </c>
      <c r="S11" s="64">
        <v>0</v>
      </c>
      <c r="T11" s="26">
        <v>72.099999999999994</v>
      </c>
      <c r="U11" s="25">
        <v>277</v>
      </c>
      <c r="V11" s="139">
        <v>51.864483470490093</v>
      </c>
      <c r="W11" s="139">
        <v>11928.83119821272</v>
      </c>
      <c r="X11" s="26" t="s">
        <v>39</v>
      </c>
    </row>
    <row r="12" spans="1:32" customFormat="1" ht="18" customHeight="1">
      <c r="A12" s="6" t="s">
        <v>24</v>
      </c>
      <c r="B12" s="20">
        <v>44580</v>
      </c>
      <c r="C12" s="11" t="s">
        <v>25</v>
      </c>
      <c r="D12" s="11" t="s">
        <v>22</v>
      </c>
      <c r="E12" s="11" t="s">
        <v>522</v>
      </c>
      <c r="F12" s="11" t="s">
        <v>31</v>
      </c>
      <c r="G12" s="10"/>
      <c r="H12" s="10"/>
      <c r="I12" s="11"/>
      <c r="J12" s="79"/>
      <c r="K12" s="11"/>
      <c r="L12" s="11" t="s">
        <v>32</v>
      </c>
      <c r="M12" s="11" t="s">
        <v>23</v>
      </c>
      <c r="N12" s="10"/>
      <c r="O12" s="10" t="s">
        <v>29</v>
      </c>
      <c r="P12" s="10" t="s">
        <v>30</v>
      </c>
      <c r="Q12" s="64">
        <v>50.6</v>
      </c>
      <c r="R12" s="64">
        <v>9</v>
      </c>
      <c r="S12" s="64">
        <v>0</v>
      </c>
      <c r="T12" s="26">
        <v>9</v>
      </c>
      <c r="U12" s="25">
        <v>48</v>
      </c>
      <c r="V12" s="139">
        <v>27.049008795000145</v>
      </c>
      <c r="W12" s="139">
        <v>6194.2230140550319</v>
      </c>
      <c r="X12" s="26" t="s">
        <v>39</v>
      </c>
    </row>
    <row r="13" spans="1:32" customFormat="1" ht="18" customHeight="1">
      <c r="A13" s="6" t="s">
        <v>24</v>
      </c>
      <c r="B13" s="80">
        <v>44601</v>
      </c>
      <c r="C13" s="81" t="s">
        <v>25</v>
      </c>
      <c r="D13" s="81" t="s">
        <v>22</v>
      </c>
      <c r="E13" s="11" t="s">
        <v>522</v>
      </c>
      <c r="F13" s="83" t="s">
        <v>92</v>
      </c>
      <c r="G13" s="84"/>
      <c r="H13" s="84"/>
      <c r="I13" s="84"/>
      <c r="J13" s="85"/>
      <c r="K13" s="84"/>
      <c r="L13" s="81" t="s">
        <v>93</v>
      </c>
      <c r="M13" s="11" t="s">
        <v>23</v>
      </c>
      <c r="N13" s="10"/>
      <c r="O13" s="82" t="s">
        <v>90</v>
      </c>
      <c r="P13" s="82" t="s">
        <v>91</v>
      </c>
      <c r="Q13" s="86">
        <v>242.65327724250238</v>
      </c>
      <c r="R13" s="86">
        <v>27.192386131883072</v>
      </c>
      <c r="S13" s="64">
        <v>0</v>
      </c>
      <c r="T13" s="26">
        <v>27.192386131883072</v>
      </c>
      <c r="U13" s="25">
        <v>85</v>
      </c>
      <c r="V13" s="139">
        <v>139.66686462486922</v>
      </c>
      <c r="W13" s="139">
        <v>29888.709029722013</v>
      </c>
      <c r="X13" s="26" t="s">
        <v>39</v>
      </c>
    </row>
    <row r="14" spans="1:32" customFormat="1" ht="18" customHeight="1">
      <c r="A14" s="6" t="s">
        <v>24</v>
      </c>
      <c r="B14" s="80">
        <v>44601</v>
      </c>
      <c r="C14" s="81" t="s">
        <v>25</v>
      </c>
      <c r="D14" s="81" t="s">
        <v>22</v>
      </c>
      <c r="E14" s="11" t="s">
        <v>522</v>
      </c>
      <c r="F14" s="83" t="s">
        <v>96</v>
      </c>
      <c r="G14" s="81"/>
      <c r="H14" s="81"/>
      <c r="I14" s="81"/>
      <c r="J14" s="87"/>
      <c r="K14" s="81"/>
      <c r="L14" s="81" t="s">
        <v>97</v>
      </c>
      <c r="M14" s="11" t="s">
        <v>23</v>
      </c>
      <c r="N14" s="10"/>
      <c r="O14" s="82" t="s">
        <v>94</v>
      </c>
      <c r="P14" s="82" t="s">
        <v>95</v>
      </c>
      <c r="Q14" s="86">
        <v>25.723978830234767</v>
      </c>
      <c r="R14" s="86">
        <v>4.5683208701563558</v>
      </c>
      <c r="S14" s="64">
        <v>0</v>
      </c>
      <c r="T14" s="26">
        <v>4.5683208701563558</v>
      </c>
      <c r="U14" s="25">
        <v>13</v>
      </c>
      <c r="V14" s="139">
        <v>6.7526370860552589</v>
      </c>
      <c r="W14" s="139">
        <v>1445.0643364158254</v>
      </c>
      <c r="X14" s="26" t="s">
        <v>39</v>
      </c>
    </row>
    <row r="15" spans="1:32" customFormat="1" ht="18" customHeight="1">
      <c r="A15" s="6" t="s">
        <v>24</v>
      </c>
      <c r="B15" s="80">
        <v>44602</v>
      </c>
      <c r="C15" s="81" t="s">
        <v>25</v>
      </c>
      <c r="D15" s="81" t="s">
        <v>22</v>
      </c>
      <c r="E15" s="11" t="s">
        <v>522</v>
      </c>
      <c r="F15" s="83" t="s">
        <v>100</v>
      </c>
      <c r="G15" s="81"/>
      <c r="H15" s="81"/>
      <c r="I15" s="81"/>
      <c r="J15" s="87"/>
      <c r="K15" s="81"/>
      <c r="L15" s="81" t="s">
        <v>101</v>
      </c>
      <c r="M15" s="11" t="s">
        <v>23</v>
      </c>
      <c r="N15" s="10"/>
      <c r="O15" s="82" t="s">
        <v>98</v>
      </c>
      <c r="P15" s="82" t="s">
        <v>99</v>
      </c>
      <c r="Q15" s="86">
        <v>325.10998996392442</v>
      </c>
      <c r="R15" s="86">
        <v>57.92103405202846</v>
      </c>
      <c r="S15" s="86">
        <v>28.974094389833272</v>
      </c>
      <c r="T15" s="26">
        <v>86.895128441861729</v>
      </c>
      <c r="U15" s="25">
        <v>92</v>
      </c>
      <c r="V15" s="139">
        <v>35.459687226039989</v>
      </c>
      <c r="W15" s="139">
        <v>7552.9133791465183</v>
      </c>
      <c r="X15" s="26" t="s">
        <v>39</v>
      </c>
    </row>
    <row r="16" spans="1:32" customFormat="1" ht="18" customHeight="1">
      <c r="A16" s="6" t="s">
        <v>24</v>
      </c>
      <c r="B16" s="80">
        <v>44620</v>
      </c>
      <c r="C16" s="81" t="s">
        <v>25</v>
      </c>
      <c r="D16" s="81" t="s">
        <v>22</v>
      </c>
      <c r="E16" s="11" t="s">
        <v>522</v>
      </c>
      <c r="F16" s="83" t="s">
        <v>104</v>
      </c>
      <c r="G16" s="81"/>
      <c r="H16" s="81"/>
      <c r="I16" s="81"/>
      <c r="J16" s="87"/>
      <c r="K16" s="81"/>
      <c r="L16" s="81" t="s">
        <v>105</v>
      </c>
      <c r="M16" s="11" t="s">
        <v>23</v>
      </c>
      <c r="N16" s="10"/>
      <c r="O16" s="82" t="s">
        <v>102</v>
      </c>
      <c r="P16" s="82" t="s">
        <v>103</v>
      </c>
      <c r="Q16" s="86">
        <v>1194.0794203706284</v>
      </c>
      <c r="R16" s="86">
        <v>137.98141868607505</v>
      </c>
      <c r="S16" s="64">
        <v>0</v>
      </c>
      <c r="T16" s="26">
        <v>137.98141868607505</v>
      </c>
      <c r="U16" s="25">
        <v>55</v>
      </c>
      <c r="V16" s="139">
        <v>784.01006758858637</v>
      </c>
      <c r="W16" s="139">
        <v>157586.02358530584</v>
      </c>
      <c r="X16" s="26" t="s">
        <v>39</v>
      </c>
    </row>
    <row r="17" spans="1:32" customFormat="1" ht="18" customHeight="1">
      <c r="A17" s="6" t="s">
        <v>24</v>
      </c>
      <c r="B17" s="80">
        <v>44630</v>
      </c>
      <c r="C17" s="81" t="s">
        <v>25</v>
      </c>
      <c r="D17" s="81" t="s">
        <v>22</v>
      </c>
      <c r="E17" s="11" t="s">
        <v>522</v>
      </c>
      <c r="F17" s="83" t="s">
        <v>149</v>
      </c>
      <c r="G17" s="81"/>
      <c r="H17" s="81"/>
      <c r="I17" s="81"/>
      <c r="J17" s="87"/>
      <c r="K17" s="81"/>
      <c r="L17" s="81" t="s">
        <v>93</v>
      </c>
      <c r="M17" s="11" t="s">
        <v>23</v>
      </c>
      <c r="N17" s="10"/>
      <c r="O17" s="82" t="s">
        <v>147</v>
      </c>
      <c r="P17" s="82" t="s">
        <v>148</v>
      </c>
      <c r="Q17" s="86">
        <v>154.5</v>
      </c>
      <c r="R17" s="86">
        <v>24.4</v>
      </c>
      <c r="S17" s="64">
        <v>0</v>
      </c>
      <c r="T17" s="86">
        <v>24.4</v>
      </c>
      <c r="U17" s="25">
        <v>10</v>
      </c>
      <c r="V17" s="139">
        <v>42.659992647266762</v>
      </c>
      <c r="W17" s="139">
        <v>8233.3785809224846</v>
      </c>
      <c r="X17" s="86" t="s">
        <v>39</v>
      </c>
    </row>
    <row r="18" spans="1:32" customFormat="1" ht="18" customHeight="1">
      <c r="A18" s="6" t="s">
        <v>24</v>
      </c>
      <c r="B18" s="80">
        <v>44642</v>
      </c>
      <c r="C18" s="81" t="s">
        <v>25</v>
      </c>
      <c r="D18" s="81" t="s">
        <v>22</v>
      </c>
      <c r="E18" s="11" t="s">
        <v>522</v>
      </c>
      <c r="F18" s="83" t="s">
        <v>152</v>
      </c>
      <c r="G18" s="81"/>
      <c r="H18" s="81"/>
      <c r="I18" s="81"/>
      <c r="J18" s="87"/>
      <c r="K18" s="81"/>
      <c r="L18" s="81" t="s">
        <v>105</v>
      </c>
      <c r="M18" s="11" t="s">
        <v>23</v>
      </c>
      <c r="N18" s="10"/>
      <c r="O18" s="82" t="s">
        <v>150</v>
      </c>
      <c r="P18" s="82" t="s">
        <v>151</v>
      </c>
      <c r="Q18" s="86">
        <v>131.9</v>
      </c>
      <c r="R18" s="86">
        <v>22</v>
      </c>
      <c r="S18" s="64">
        <v>0</v>
      </c>
      <c r="T18" s="86">
        <v>22</v>
      </c>
      <c r="U18" s="25">
        <v>25</v>
      </c>
      <c r="V18" s="139">
        <v>98.022680354062402</v>
      </c>
      <c r="W18" s="139">
        <v>18232.218545855605</v>
      </c>
      <c r="X18" s="86" t="s">
        <v>39</v>
      </c>
    </row>
    <row r="19" spans="1:32" customFormat="1" ht="18" customHeight="1">
      <c r="A19" s="6" t="s">
        <v>24</v>
      </c>
      <c r="B19" s="80">
        <v>44732</v>
      </c>
      <c r="C19" s="81" t="s">
        <v>25</v>
      </c>
      <c r="D19" s="81" t="s">
        <v>22</v>
      </c>
      <c r="E19" s="11" t="s">
        <v>522</v>
      </c>
      <c r="F19" s="83" t="s">
        <v>314</v>
      </c>
      <c r="G19" s="81"/>
      <c r="H19" s="81"/>
      <c r="I19" s="81"/>
      <c r="J19" s="87"/>
      <c r="K19" s="81"/>
      <c r="L19" s="81" t="s">
        <v>315</v>
      </c>
      <c r="M19" s="11" t="s">
        <v>23</v>
      </c>
      <c r="N19" s="10"/>
      <c r="O19" s="82" t="s">
        <v>312</v>
      </c>
      <c r="P19" s="82" t="s">
        <v>313</v>
      </c>
      <c r="Q19" s="86">
        <v>78.648581452526315</v>
      </c>
      <c r="R19" s="86">
        <v>6.8747421971676062</v>
      </c>
      <c r="S19" s="64">
        <v>0</v>
      </c>
      <c r="T19" s="86">
        <v>6.8747421971676062</v>
      </c>
      <c r="U19" s="25">
        <v>338</v>
      </c>
      <c r="V19" s="139">
        <v>175.50041005627671</v>
      </c>
      <c r="W19" s="139">
        <v>21937.551257034589</v>
      </c>
      <c r="X19" s="86" t="s">
        <v>39</v>
      </c>
    </row>
    <row r="20" spans="1:32" customFormat="1" ht="18" customHeight="1">
      <c r="A20" s="6" t="s">
        <v>24</v>
      </c>
      <c r="B20" s="80">
        <v>44749</v>
      </c>
      <c r="C20" s="81" t="s">
        <v>25</v>
      </c>
      <c r="D20" s="81" t="s">
        <v>22</v>
      </c>
      <c r="E20" s="11" t="s">
        <v>522</v>
      </c>
      <c r="F20" s="83" t="s">
        <v>370</v>
      </c>
      <c r="G20" s="84"/>
      <c r="H20" s="84"/>
      <c r="I20" s="84"/>
      <c r="J20" s="85"/>
      <c r="K20" s="84"/>
      <c r="L20" s="81" t="s">
        <v>371</v>
      </c>
      <c r="M20" s="11" t="s">
        <v>23</v>
      </c>
      <c r="N20" s="10"/>
      <c r="O20" s="82" t="s">
        <v>368</v>
      </c>
      <c r="P20" s="82" t="s">
        <v>369</v>
      </c>
      <c r="Q20" s="86">
        <v>23.435709374283746</v>
      </c>
      <c r="R20" s="86">
        <v>6.4077342476533081</v>
      </c>
      <c r="S20" s="64">
        <v>0</v>
      </c>
      <c r="T20" s="86">
        <v>6.4077342476533081</v>
      </c>
      <c r="U20" s="25">
        <v>51</v>
      </c>
      <c r="V20" s="139">
        <v>7.8889171686321093</v>
      </c>
      <c r="W20" s="139">
        <v>875.66980571816407</v>
      </c>
      <c r="X20" s="86" t="s">
        <v>39</v>
      </c>
    </row>
    <row r="21" spans="1:32" customFormat="1" ht="18" customHeight="1">
      <c r="A21" s="6" t="s">
        <v>24</v>
      </c>
      <c r="B21" s="80">
        <v>44763</v>
      </c>
      <c r="C21" s="81" t="s">
        <v>25</v>
      </c>
      <c r="D21" s="81" t="s">
        <v>22</v>
      </c>
      <c r="E21" s="11" t="s">
        <v>522</v>
      </c>
      <c r="F21" s="83" t="s">
        <v>374</v>
      </c>
      <c r="G21" s="84"/>
      <c r="H21" s="84"/>
      <c r="I21" s="84"/>
      <c r="J21" s="85"/>
      <c r="K21" s="84"/>
      <c r="L21" s="81" t="s">
        <v>105</v>
      </c>
      <c r="M21" s="11" t="s">
        <v>23</v>
      </c>
      <c r="N21" s="10"/>
      <c r="O21" s="82" t="s">
        <v>372</v>
      </c>
      <c r="P21" s="82" t="s">
        <v>373</v>
      </c>
      <c r="Q21" s="86">
        <v>560.80626400748952</v>
      </c>
      <c r="R21" s="86">
        <v>0.28429282160625441</v>
      </c>
      <c r="S21" s="86">
        <v>94.072494669509595</v>
      </c>
      <c r="T21" s="88">
        <v>94.356787491115838</v>
      </c>
      <c r="U21" s="25">
        <v>55</v>
      </c>
      <c r="V21" s="139">
        <v>498.88464692740592</v>
      </c>
      <c r="W21" s="139">
        <v>51385.118633522812</v>
      </c>
      <c r="X21" s="88" t="s">
        <v>39</v>
      </c>
    </row>
    <row r="22" spans="1:32" customFormat="1" ht="18" customHeight="1">
      <c r="A22" s="6" t="s">
        <v>24</v>
      </c>
      <c r="B22" s="80">
        <v>44775</v>
      </c>
      <c r="C22" s="81" t="s">
        <v>25</v>
      </c>
      <c r="D22" s="81" t="s">
        <v>22</v>
      </c>
      <c r="E22" s="11" t="s">
        <v>522</v>
      </c>
      <c r="F22" s="83" t="s">
        <v>437</v>
      </c>
      <c r="G22" s="89"/>
      <c r="H22" s="89"/>
      <c r="I22" s="89"/>
      <c r="J22" s="90"/>
      <c r="K22" s="89"/>
      <c r="L22" s="81" t="s">
        <v>438</v>
      </c>
      <c r="M22" s="11" t="s">
        <v>23</v>
      </c>
      <c r="N22" s="10"/>
      <c r="O22" s="82" t="s">
        <v>435</v>
      </c>
      <c r="P22" s="82" t="s">
        <v>436</v>
      </c>
      <c r="Q22" s="86">
        <v>948.39277851166889</v>
      </c>
      <c r="R22" s="86">
        <v>161.08725922487815</v>
      </c>
      <c r="S22" s="91">
        <v>0</v>
      </c>
      <c r="T22" s="88">
        <v>161.08725922487815</v>
      </c>
      <c r="U22" s="25">
        <v>135</v>
      </c>
      <c r="V22" s="139">
        <v>487.26817680495463</v>
      </c>
      <c r="W22" s="139">
        <v>46290.476796470692</v>
      </c>
      <c r="X22" s="88" t="s">
        <v>39</v>
      </c>
    </row>
    <row r="23" spans="1:32">
      <c r="A23" s="6" t="s">
        <v>24</v>
      </c>
      <c r="B23" s="80">
        <v>44791</v>
      </c>
      <c r="C23" s="81" t="s">
        <v>25</v>
      </c>
      <c r="D23" s="81" t="s">
        <v>22</v>
      </c>
      <c r="E23" s="11" t="s">
        <v>522</v>
      </c>
      <c r="F23" s="83" t="s">
        <v>441</v>
      </c>
      <c r="G23" s="89"/>
      <c r="H23" s="89"/>
      <c r="I23" s="89"/>
      <c r="J23" s="90"/>
      <c r="K23" s="89"/>
      <c r="L23" s="81" t="s">
        <v>32</v>
      </c>
      <c r="M23" s="11" t="s">
        <v>23</v>
      </c>
      <c r="N23" s="10"/>
      <c r="O23" s="82" t="s">
        <v>439</v>
      </c>
      <c r="P23" s="82" t="s">
        <v>440</v>
      </c>
      <c r="Q23" s="86">
        <v>28.138798379975029</v>
      </c>
      <c r="R23" s="86">
        <v>4.8503956103919723</v>
      </c>
      <c r="S23" s="91">
        <v>0</v>
      </c>
      <c r="T23" s="86">
        <v>4.8503956103919723</v>
      </c>
      <c r="U23" s="25">
        <v>28</v>
      </c>
      <c r="V23" s="139">
        <v>5.5663018579791297</v>
      </c>
      <c r="W23" s="139">
        <v>467.5693560702469</v>
      </c>
      <c r="X23" s="86" t="s">
        <v>39</v>
      </c>
      <c r="Y23" s="28"/>
      <c r="Z23" s="28"/>
      <c r="AA23" s="28"/>
      <c r="AB23" s="28"/>
      <c r="AC23" s="28"/>
      <c r="AD23" s="28"/>
      <c r="AE23" s="28"/>
      <c r="AF23" s="28"/>
    </row>
    <row r="24" spans="1:32">
      <c r="B24" s="112"/>
      <c r="C24" s="113"/>
      <c r="D24" s="113"/>
      <c r="E24" s="114"/>
      <c r="F24" s="115"/>
      <c r="G24" s="116"/>
      <c r="H24" s="116"/>
      <c r="I24" s="116"/>
      <c r="J24" s="117"/>
      <c r="K24" s="116"/>
      <c r="L24" s="113"/>
      <c r="M24" s="113"/>
      <c r="N24" s="113"/>
      <c r="O24" s="113"/>
      <c r="P24" s="113"/>
      <c r="Q24" s="118"/>
      <c r="R24" s="118"/>
      <c r="S24" s="119"/>
      <c r="T24" s="118"/>
      <c r="U24" s="120"/>
      <c r="V24" s="119"/>
      <c r="W24" s="119"/>
      <c r="X24" s="118"/>
      <c r="Y24" s="28"/>
      <c r="Z24" s="28"/>
      <c r="AA24" s="28"/>
      <c r="AB24" s="28"/>
      <c r="AC24" s="28"/>
      <c r="AD24" s="28"/>
      <c r="AE24" s="28"/>
      <c r="AF24" s="28"/>
    </row>
    <row r="26" spans="1:32" customFormat="1">
      <c r="A26" s="32" t="s">
        <v>10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22">
    <mergeCell ref="A8:Q8"/>
    <mergeCell ref="R8:T8"/>
    <mergeCell ref="A9:A10"/>
    <mergeCell ref="B9:B10"/>
    <mergeCell ref="C9:C10"/>
    <mergeCell ref="D9:D10"/>
    <mergeCell ref="E9:E10"/>
    <mergeCell ref="R9:R10"/>
    <mergeCell ref="S9:S10"/>
    <mergeCell ref="T9:T10"/>
    <mergeCell ref="M9:M10"/>
    <mergeCell ref="N9:N10"/>
    <mergeCell ref="O9:O10"/>
    <mergeCell ref="P9:P10"/>
    <mergeCell ref="Q9:Q10"/>
    <mergeCell ref="W9:W10"/>
    <mergeCell ref="X9:X10"/>
    <mergeCell ref="F9:F10"/>
    <mergeCell ref="G9:I9"/>
    <mergeCell ref="J9:L9"/>
    <mergeCell ref="U9:U10"/>
    <mergeCell ref="V9:V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7D123-4174-4D5F-A1EC-D57204B88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334DC-E8BE-43A5-AEF6-79E5B031452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9050102-6E6D-4956-B248-5FAC46C050E8}">
  <ds:schemaRefs>
    <ds:schemaRef ds:uri="http://schemas.microsoft.com/office/infopath/2007/PartnerControls"/>
    <ds:schemaRef ds:uri="ffa9d2f0-5494-45f9-9eb8-ec0cdb4a63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24619a9-60b3-4eda-9432-ac5f06646f89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</vt:lpstr>
      <vt:lpstr>Affiliate Members</vt:lpstr>
    </vt:vector>
  </TitlesOfParts>
  <Manager/>
  <Company>The Nasdaq OMX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hemmi</dc:creator>
  <cp:keywords/>
  <dc:description/>
  <cp:lastModifiedBy>Claudio Vidal</cp:lastModifiedBy>
  <cp:revision/>
  <dcterms:created xsi:type="dcterms:W3CDTF">2014-11-21T14:58:11Z</dcterms:created>
  <dcterms:modified xsi:type="dcterms:W3CDTF">2023-10-19T13:36:00Z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AuthorIds_UIVersion_8">
    <vt:lpwstr>130</vt:lpwstr>
  </property>
  <property fmtid="{D5CDD505-2E9C-101B-9397-08002B2CF9AE}" pid="4" name="MediaServiceImageTags">
    <vt:lpwstr/>
  </property>
</Properties>
</file>